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2260" windowHeight="12648"/>
  </bookViews>
  <sheets>
    <sheet name="БД" sheetId="12" r:id="rId1"/>
    <sheet name="АУП" sheetId="2" r:id="rId2"/>
    <sheet name="до 35 лет  " sheetId="6" r:id="rId3"/>
    <sheet name="Молодые педагоги" sheetId="14" r:id="rId4"/>
    <sheet name="Общие сведение о МП " sheetId="4" r:id="rId5"/>
    <sheet name="Общие сведение МП ПО КК" sheetId="7" r:id="rId6"/>
    <sheet name="БД НАСТАВНИКИ" sheetId="3" r:id="rId7"/>
    <sheet name="Общие свединие наставник по кк" sheetId="11" r:id="rId8"/>
    <sheet name="Совмещение и декрет " sheetId="9" r:id="rId9"/>
  </sheets>
  <definedNames>
    <definedName name="_xlnm.Print_Area" localSheetId="0">БД!$A$1:$AA$26</definedName>
    <definedName name="_xlnm.Print_Area" localSheetId="3">'Молодые педагоги'!$A$1:$AA$18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<sst xmlns="http://schemas.openxmlformats.org/spreadsheetml/2006/main" count="666" uniqueCount="189">
  <si>
    <t>№</t>
  </si>
  <si>
    <t>Образовательная организация</t>
  </si>
  <si>
    <t>Ф.И.О. педагога полностью</t>
  </si>
  <si>
    <t xml:space="preserve">Пол </t>
  </si>
  <si>
    <t>Должность</t>
  </si>
  <si>
    <t>Дата рождения (число, месяц, год)</t>
  </si>
  <si>
    <t>Возраст</t>
  </si>
  <si>
    <t>Год последней аттестации</t>
  </si>
  <si>
    <t>Образование (среднее,-профессиональное, среднее педагогическое)</t>
  </si>
  <si>
    <t>Образование (высшее педагогическое)</t>
  </si>
  <si>
    <t>Специальность по диплому</t>
  </si>
  <si>
    <t>Наименование ВУЗа, СУЗа</t>
  </si>
  <si>
    <t>Образование (среднее,-профессиональное, среднее педагогическое, высшее,  по второму диплому</t>
  </si>
  <si>
    <t>Специальность по второму диплому</t>
  </si>
  <si>
    <t>Наименование СУЗа, ВУЗа</t>
  </si>
  <si>
    <t>Звания</t>
  </si>
  <si>
    <t>Награды</t>
  </si>
  <si>
    <t xml:space="preserve">Повышение квалификации
(год прох-ия за посл. 3 года, тема/год)
</t>
  </si>
  <si>
    <t>Кружки, секции</t>
  </si>
  <si>
    <t>Переподготовка</t>
  </si>
  <si>
    <t>Стажировка</t>
  </si>
  <si>
    <t>Курсы повышения  квалификации за пределами региона</t>
  </si>
  <si>
    <t>Общий</t>
  </si>
  <si>
    <t>Педагогический</t>
  </si>
  <si>
    <t>До 3 лет в данной ОУ</t>
  </si>
  <si>
    <r>
      <t>Категория (</t>
    </r>
    <r>
      <rPr>
        <b/>
        <sz val="12"/>
        <color rgb="FFFF0000"/>
        <rFont val="Times New Roman"/>
        <family val="1"/>
      </rPr>
      <t>б/к, СЗД, П, В</t>
    </r>
    <r>
      <rPr>
        <b/>
        <sz val="12"/>
        <color theme="1"/>
        <rFont val="Times New Roman"/>
        <family val="1"/>
      </rPr>
      <t>)</t>
    </r>
  </si>
  <si>
    <t xml:space="preserve">С П И С О К </t>
  </si>
  <si>
    <t xml:space="preserve">  Кожуун/город</t>
  </si>
  <si>
    <t>ФИО (полностью)</t>
  </si>
  <si>
    <t>Год назначения на руководящую должность (директор, замдиректора)</t>
  </si>
  <si>
    <t>Дата, месяц, год рождения</t>
  </si>
  <si>
    <t>Уровень образования</t>
  </si>
  <si>
    <t>Наименование учебного заведения (где, когда получил образование)</t>
  </si>
  <si>
    <t>Пед.стаж</t>
  </si>
  <si>
    <t>Стаж работы в данной должности</t>
  </si>
  <si>
    <t>Категория (В., П., сзд., б.к.)</t>
  </si>
  <si>
    <t xml:space="preserve">Год прохождения аттестации </t>
  </si>
  <si>
    <t>С какого года состоит в резерве кадров (для кадрового резерва)</t>
  </si>
  <si>
    <t>Контактный телефон</t>
  </si>
  <si>
    <t>Электронная почта</t>
  </si>
  <si>
    <r>
      <t xml:space="preserve">Стаж </t>
    </r>
    <r>
      <rPr>
        <b/>
        <sz val="12"/>
        <color rgb="FFFF0000"/>
        <rFont val="Times New Roman"/>
        <family val="1"/>
      </rPr>
      <t>ОБЯЗАТЕЛЬНО ГОД,МЕСЯЦ УКАЗАТЬ</t>
    </r>
  </si>
  <si>
    <t>Ф.И.О. наставника</t>
  </si>
  <si>
    <t>Место работы</t>
  </si>
  <si>
    <t>Дата рождения</t>
  </si>
  <si>
    <t>Стаж</t>
  </si>
  <si>
    <t>Квалификационная категория</t>
  </si>
  <si>
    <t>Достижения наставника (почетное звание, участие в конкурсах профмастерства, проектах и программах)</t>
  </si>
  <si>
    <t>Форма наставничества</t>
  </si>
  <si>
    <t>Ф.И.О. наставляемого</t>
  </si>
  <si>
    <t>Годы</t>
  </si>
  <si>
    <t>ДОУ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</si>
  <si>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</si>
  <si>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</si>
  <si>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</si>
  <si>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</si>
  <si>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Процент от общего количества педагогов</t>
  </si>
  <si>
    <t>2024 уч.год</t>
  </si>
  <si>
    <t xml:space="preserve">должность </t>
  </si>
  <si>
    <t>дата рождения (число, месяц, год)</t>
  </si>
  <si>
    <t>возраст</t>
  </si>
  <si>
    <t>стаж общий</t>
  </si>
  <si>
    <t>стаж в данной ОО</t>
  </si>
  <si>
    <t>категория (б/к, СЗД, В, П)</t>
  </si>
  <si>
    <t>год последней аттестации</t>
  </si>
  <si>
    <t>нет</t>
  </si>
  <si>
    <t>Ф.И.О. молодого специалиста</t>
  </si>
  <si>
    <t>стаж педагогич</t>
  </si>
  <si>
    <t>образование (среднее, высшее)</t>
  </si>
  <si>
    <t>образование (педагог, не педагог.)</t>
  </si>
  <si>
    <t xml:space="preserve"> Наимение СУЗ по диплому</t>
  </si>
  <si>
    <t>Наименование ВУЗа по диплому</t>
  </si>
  <si>
    <t xml:space="preserve">Кожуун </t>
  </si>
  <si>
    <t>Образовательные организации</t>
  </si>
  <si>
    <t>Высшая категория</t>
  </si>
  <si>
    <t>Первая категория</t>
  </si>
  <si>
    <t>СЗД</t>
  </si>
  <si>
    <t>Без категории</t>
  </si>
  <si>
    <t xml:space="preserve">Итого </t>
  </si>
  <si>
    <t>г Кызыл</t>
  </si>
  <si>
    <t xml:space="preserve">Банк данных молодых педагогов до 35 лет ДОУ </t>
  </si>
  <si>
    <t>Количество МП, приступивших к работе на 01.02.2024 г год</t>
  </si>
  <si>
    <t>Банк данных педагогических работников образовательных организаций Республики Тыва</t>
  </si>
  <si>
    <t>Кожуун/город</t>
  </si>
  <si>
    <t>Пол</t>
  </si>
  <si>
    <t>Категория (б/к, СЗД, П, В)</t>
  </si>
  <si>
    <t>город Кызыл</t>
  </si>
  <si>
    <t>МАДОУ "Детский сад № 25" города Кызыла РТ</t>
  </si>
  <si>
    <t>Наважап Римма Биче-ооловна</t>
  </si>
  <si>
    <t>ж</t>
  </si>
  <si>
    <t>высшее педагогическое</t>
  </si>
  <si>
    <t>государственное и муниципальное управление</t>
  </si>
  <si>
    <t>СибАГС</t>
  </si>
  <si>
    <t>Тулуш Елена Даваажаевна</t>
  </si>
  <si>
    <t>старший воспитатель</t>
  </si>
  <si>
    <t>б/к</t>
  </si>
  <si>
    <t>среднее профессиональное</t>
  </si>
  <si>
    <t>учитель начальных классов</t>
  </si>
  <si>
    <t>КПК ТГУ</t>
  </si>
  <si>
    <t>документирование деятельности кадровой службы</t>
  </si>
  <si>
    <t>ФГБОУ ВПО "ТывГУ"</t>
  </si>
  <si>
    <t>да</t>
  </si>
  <si>
    <t>Борбак-оол Арана Найдан-ооловна</t>
  </si>
  <si>
    <t>воспитатель</t>
  </si>
  <si>
    <t>психолого-педагогическое обучение</t>
  </si>
  <si>
    <t>ГБОУ ВПО ТывГУ</t>
  </si>
  <si>
    <t>Иргит Даяна Тимуровна</t>
  </si>
  <si>
    <t>воспитатель детей дошкольного возраста</t>
  </si>
  <si>
    <t>КПК</t>
  </si>
  <si>
    <t>Кок Аялга Аликовна</t>
  </si>
  <si>
    <t>Логопедия</t>
  </si>
  <si>
    <t>ГБОУ ВО "ХГУ"</t>
  </si>
  <si>
    <t>Куулар Ай-Херена Борисовна</t>
  </si>
  <si>
    <t>педагогика и методика дошкольного образования</t>
  </si>
  <si>
    <t>ИППиПКК</t>
  </si>
  <si>
    <t>Куулар Рита Калдар-ооловна</t>
  </si>
  <si>
    <t>высшее профессиональное</t>
  </si>
  <si>
    <t>ВСГАКИ</t>
  </si>
  <si>
    <t>Монгуш Лада Доруг-ооловна</t>
  </si>
  <si>
    <t>воспитатель детского сада</t>
  </si>
  <si>
    <t>Ооржак Чаяна Альбертовна</t>
  </si>
  <si>
    <t>педагог-психолог</t>
  </si>
  <si>
    <t>ФГБОУ ВПО "ТувГУ"</t>
  </si>
  <si>
    <t>Салчак Шенне Евгеньевна</t>
  </si>
  <si>
    <t>магистратура</t>
  </si>
  <si>
    <t>Сагды Сарра Аркадьевна</t>
  </si>
  <si>
    <t>воспитатель детей дошкольного возрста с отклонениями в развитии и сохранением развития</t>
  </si>
  <si>
    <t>первая</t>
  </si>
  <si>
    <t>Сангаажап Ай-Суу Шолбановна</t>
  </si>
  <si>
    <t>Дошкольное образование</t>
  </si>
  <si>
    <t>ФГБОУ ВПО ХГУ им. Н.Ф. Катанова</t>
  </si>
  <si>
    <t>Соскал Екатерина Васильевна</t>
  </si>
  <si>
    <t>учитель-логопед</t>
  </si>
  <si>
    <t>организатор-методист дошкольного образования</t>
  </si>
  <si>
    <t>ГОУВПО ТГУ</t>
  </si>
  <si>
    <t>логопедия</t>
  </si>
  <si>
    <t>Сотнам Ревана Савелийевна</t>
  </si>
  <si>
    <t>ФГБОУ ВО "ТувГУ"</t>
  </si>
  <si>
    <t>Сувакпит Оксана Садырбековна</t>
  </si>
  <si>
    <t>музыкальный руководитель</t>
  </si>
  <si>
    <t>социально-культурная деятельность</t>
  </si>
  <si>
    <t>ФГБОУ ВПО "ВСГАКИ"</t>
  </si>
  <si>
    <t>Тулуш Карина Сергеевна</t>
  </si>
  <si>
    <t>Ховалыг Айзата Шолбановна</t>
  </si>
  <si>
    <t>Хомушку Долаана Дадар-ооловна</t>
  </si>
  <si>
    <t>Чагар-оол Аганак Айдашович</t>
  </si>
  <si>
    <t>м</t>
  </si>
  <si>
    <t>инструктор по ФИЗО</t>
  </si>
  <si>
    <t>Физическая культура</t>
  </si>
  <si>
    <t>ГБОУ РТ "УОРТ"</t>
  </si>
  <si>
    <t>Шалык Органа Сояновна</t>
  </si>
  <si>
    <t>учитель истории и права</t>
  </si>
  <si>
    <t>Шунга Чойгана Александровна</t>
  </si>
  <si>
    <t>Директор</t>
  </si>
  <si>
    <t>В</t>
  </si>
  <si>
    <t>8-913-354-9999</t>
  </si>
  <si>
    <t>navazhap-r99@yandex.ru</t>
  </si>
  <si>
    <t>педагогическое</t>
  </si>
  <si>
    <t>высшее</t>
  </si>
  <si>
    <t>среднее</t>
  </si>
  <si>
    <t>"ФОП и ФАОП", 2023</t>
  </si>
  <si>
    <t>"ФОП ДО", 2023</t>
  </si>
  <si>
    <t>"Физическое развитиеи формирование ЗОЖ", 2023</t>
  </si>
  <si>
    <t>"ФОП и ФАОП", 2023;    "Взаимодействие с семьей", 2023</t>
  </si>
  <si>
    <t>"Соленое мастерство", 2023;   "Исследовательская деятельность", 2023</t>
  </si>
  <si>
    <t>"Игровые методы и приемы в работе с детьми", 2023</t>
  </si>
  <si>
    <t>"Единое лбразовательное пространство", 2023;    "Современные технологии работы с детьми" 2023</t>
  </si>
  <si>
    <t>"Единое образовательное пространство", 2023;    "Современные технологи работы с детьми" 2023</t>
  </si>
  <si>
    <t>"Единое образовательное пространство", 2023; "Современные технологии" 2023</t>
  </si>
  <si>
    <t>"Методическое обеспечение и спорвождение ДО", 2023; "Современные технологии работы с детьми" 2023</t>
  </si>
  <si>
    <t>"Ключевые компетенции воспитателя"  2023; "Успех каждого ребенка" 2023</t>
  </si>
  <si>
    <t>"Современные технологии работы с детьми" 2023</t>
  </si>
  <si>
    <r>
      <t>Общие сведения о молодых педагогов в МАДОУ "Детский сад № 25" города Кызыла РТ</t>
    </r>
    <r>
      <rPr>
        <b/>
        <sz val="10"/>
        <color rgb="FFFF0000"/>
        <rFont val="Times New Roman"/>
        <family val="1"/>
      </rPr>
      <t xml:space="preserve"> </t>
    </r>
  </si>
  <si>
    <t>21 - общее количество пекдагогов 12- количество молодых</t>
  </si>
  <si>
    <t>Общие сведения о молодых педагогах МАДОУ "Детский чад № 25" города Кызыла РТ по квалификационным категориям в разрезе ДОУ</t>
  </si>
  <si>
    <r>
      <t>База данных наставников МАДОУ "Детский сад № 25" города Кызыла РТ</t>
    </r>
    <r>
      <rPr>
        <b/>
        <sz val="12"/>
        <color rgb="FFFF0000"/>
        <rFont val="Times New Roman"/>
        <family val="1"/>
      </rPr>
      <t xml:space="preserve"> </t>
    </r>
  </si>
  <si>
    <t xml:space="preserve">Соскал Екатерина Васильевна </t>
  </si>
  <si>
    <t>Учитель-логопед</t>
  </si>
  <si>
    <t xml:space="preserve">Тулуш Елена Даваажаевна </t>
  </si>
  <si>
    <t>Старший воспитатель</t>
  </si>
  <si>
    <t>Консультации, по запросу педагога</t>
  </si>
  <si>
    <r>
      <t xml:space="preserve">Общие сведения о наставниках педагогах МАДОУ "Детский сад № 25" города Кызыла РТ </t>
    </r>
    <r>
      <rPr>
        <b/>
        <sz val="10"/>
        <color rgb="FF000000"/>
        <rFont val="Times New Roman"/>
        <family val="1"/>
        <charset val="204"/>
      </rPr>
      <t>по квалификационным категориям в разрезе ДОУ</t>
    </r>
  </si>
  <si>
    <t>Байтыы Шенне Байвековна</t>
  </si>
  <si>
    <t>Ондар Чойгана Викторовна</t>
  </si>
  <si>
    <t>Сандый Аяна Аясовна</t>
  </si>
  <si>
    <t>жен</t>
  </si>
  <si>
    <t>История и обществовзнание</t>
  </si>
  <si>
    <t>ТувГУ</t>
  </si>
  <si>
    <t>Педагогика и психология</t>
  </si>
  <si>
    <t>среднее педагогическое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</si>
</sst>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26">
    <xf numFmtId="0" fontId="0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0" fillId="0" borderId="0"/>
    <xf numFmtId="0" fontId="13" fillId="5" borderId="5"/>
    <xf numFmtId="0" fontId="11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14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13" fillId="5" borderId="5"/>
    <xf numFmtId="0" fontId="13" fillId="5" borderId="5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1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vertical="center" wrapText="1"/>
    </xf>
    <xf numFmtId="0" fontId="18" fillId="0" borderId="1" xfId="3" applyFont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textRotation="90" wrapText="1"/>
    </xf>
    <xf numFmtId="0" fontId="23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18" fillId="6" borderId="1" xfId="0" applyFont="1" applyFill="1" applyBorder="1" applyAlignment="1">
      <alignment wrapText="1"/>
    </xf>
    <xf numFmtId="0" fontId="18" fillId="6" borderId="1" xfId="0" applyFont="1" applyFill="1" applyBorder="1"/>
    <xf numFmtId="14" fontId="18" fillId="6" borderId="1" xfId="0" applyNumberFormat="1" applyFont="1" applyFill="1" applyBorder="1"/>
    <xf numFmtId="0" fontId="21" fillId="0" borderId="1" xfId="0" applyFont="1" applyBorder="1" applyAlignment="1">
      <alignment vertical="top" textRotation="90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14" fontId="28" fillId="0" borderId="1" xfId="0" applyNumberFormat="1" applyFont="1" applyBorder="1"/>
    <xf numFmtId="0" fontId="28" fillId="0" borderId="0" xfId="0" applyFont="1"/>
    <xf numFmtId="0" fontId="29" fillId="0" borderId="1" xfId="25" applyFont="1" applyBorder="1"/>
    <xf numFmtId="0" fontId="30" fillId="0" borderId="0" xfId="0" applyFont="1" applyAlignment="1">
      <alignment wrapText="1"/>
    </xf>
    <xf numFmtId="0" fontId="3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8" fillId="0" borderId="1" xfId="0" applyFont="1" applyFill="1" applyBorder="1"/>
    <xf numFmtId="0" fontId="18" fillId="6" borderId="1" xfId="0" applyFont="1" applyFill="1" applyBorder="1" applyAlignment="1">
      <alignment horizontal="center"/>
    </xf>
    <xf numFmtId="14" fontId="18" fillId="6" borderId="1" xfId="0" applyNumberFormat="1" applyFont="1" applyFill="1" applyBorder="1" applyAlignment="1">
      <alignment wrapText="1"/>
    </xf>
    <xf numFmtId="0" fontId="18" fillId="6" borderId="1" xfId="0" applyFont="1" applyFill="1" applyBorder="1" applyAlignment="1">
      <alignment horizontal="center" wrapText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14" fontId="28" fillId="0" borderId="1" xfId="0" applyNumberFormat="1" applyFont="1" applyBorder="1" applyAlignment="1">
      <alignment wrapText="1"/>
    </xf>
    <xf numFmtId="0" fontId="27" fillId="0" borderId="0" xfId="0" applyFont="1" applyAlignment="1">
      <alignment horizontal="center"/>
    </xf>
    <xf numFmtId="0" fontId="16" fillId="0" borderId="1" xfId="0" applyFont="1" applyBorder="1" applyAlignment="1">
      <alignment vertical="top" textRotation="90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16" fillId="0" borderId="1" xfId="0" applyFont="1" applyBorder="1" applyAlignment="1">
      <alignment vertical="top" textRotation="90"/>
    </xf>
    <xf numFmtId="0" fontId="21" fillId="0" borderId="1" xfId="0" applyFont="1" applyBorder="1" applyAlignment="1">
      <alignment vertical="top" textRotation="90"/>
    </xf>
    <xf numFmtId="0" fontId="21" fillId="0" borderId="1" xfId="0" applyFont="1" applyBorder="1" applyAlignment="1">
      <alignment vertical="top" textRotation="90" wrapText="1"/>
    </xf>
    <xf numFmtId="0" fontId="17" fillId="0" borderId="1" xfId="0" applyFont="1" applyBorder="1" applyAlignment="1">
      <alignment vertical="top" textRotation="90"/>
    </xf>
    <xf numFmtId="0" fontId="21" fillId="0" borderId="17" xfId="0" applyFont="1" applyBorder="1" applyAlignment="1">
      <alignment vertical="top" textRotation="90" wrapText="1"/>
    </xf>
    <xf numFmtId="0" fontId="21" fillId="0" borderId="18" xfId="0" applyFont="1" applyBorder="1" applyAlignment="1">
      <alignment vertical="top" textRotation="90" wrapText="1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0" fillId="0" borderId="8" xfId="0" applyBorder="1"/>
    <xf numFmtId="0" fontId="16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textRotation="90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textRotation="90" wrapText="1"/>
    </xf>
    <xf numFmtId="0" fontId="2" fillId="0" borderId="2" xfId="0" applyFont="1" applyBorder="1" applyAlignment="1">
      <alignment horizontal="left" vertical="top" textRotation="90" wrapText="1"/>
    </xf>
    <xf numFmtId="0" fontId="2" fillId="0" borderId="3" xfId="0" applyFont="1" applyBorder="1" applyAlignment="1">
      <alignment horizontal="left" vertical="top" textRotation="90" wrapText="1"/>
    </xf>
    <xf numFmtId="0" fontId="2" fillId="0" borderId="4" xfId="0" applyFont="1" applyBorder="1" applyAlignment="1">
      <alignment horizontal="left" vertical="top" textRotation="90" wrapText="1"/>
    </xf>
    <xf numFmtId="0" fontId="2" fillId="3" borderId="1" xfId="0" applyFont="1" applyFill="1" applyBorder="1" applyAlignment="1">
      <alignment horizontal="left" vertical="top" textRotation="90" wrapText="1"/>
    </xf>
    <xf numFmtId="0" fontId="2" fillId="2" borderId="1" xfId="0" applyFont="1" applyFill="1" applyBorder="1" applyAlignment="1">
      <alignment horizontal="left" vertical="top" textRotation="90" wrapText="1"/>
    </xf>
  </cellXfs>
  <cellStyles count="26">
    <cellStyle name="Excel Built-in Normal" xfId="4"/>
    <cellStyle name="Excel Built-in Normal 1" xfId="11"/>
    <cellStyle name="Excel Built-in Normal 2" xfId="12"/>
    <cellStyle name="Excel Built-in Output" xfId="13"/>
    <cellStyle name="Excel Built-in Output 2" xfId="23"/>
    <cellStyle name="Excel Built-in Output 3" xfId="24"/>
    <cellStyle name="Гиперссылка" xfId="25" builtinId="8"/>
    <cellStyle name="Гиперссылка 2" xfId="10"/>
    <cellStyle name="Гиперссылка 3" xfId="7"/>
    <cellStyle name="Обычный" xfId="0" builtinId="0"/>
    <cellStyle name="Обычный 2" xfId="3"/>
    <cellStyle name="Обычный 2 2" xfId="14"/>
    <cellStyle name="Обычный 3" xfId="2"/>
    <cellStyle name="Обычный 3 2" xfId="15"/>
    <cellStyle name="Обычный 3 3" xfId="9"/>
    <cellStyle name="Обычный 4" xfId="5"/>
    <cellStyle name="Обычный 4 2" xfId="16"/>
    <cellStyle name="Обычный 5" xfId="6"/>
    <cellStyle name="Обычный 5 2" xfId="17"/>
    <cellStyle name="Обычный 5 3" xfId="18"/>
    <cellStyle name="Обычный 5 4" xfId="22"/>
    <cellStyle name="Обычный 6" xfId="19"/>
    <cellStyle name="Обычный 7" xfId="20"/>
    <cellStyle name="Обычный 8" xfId="1"/>
    <cellStyle name="Финансовый 2" xfId="21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vazhap-r99@yandex.r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view="pageBreakPreview" topLeftCell="A17" zoomScale="60" zoomScaleNormal="100" workbookViewId="0">
      <selection activeCell="E25" sqref="E25"/>
    </sheetView>
  </sheetViews>
  <sheetFormatPr defaultRowHeight="14.4" x14ac:dyDescent="0.3"/>
  <cols>
    <col min="2" max="2" width="4.109375" customWidth="1"/>
    <col min="3" max="3" width="8.109375" customWidth="1"/>
    <col min="4" max="4" width="12.88671875" customWidth="1"/>
    <col min="5" max="5" width="12.6640625" customWidth="1"/>
    <col min="6" max="6" width="4" customWidth="1"/>
    <col min="7" max="7" width="11.88671875" customWidth="1"/>
    <col min="8" max="8" width="10" customWidth="1"/>
    <col min="9" max="9" width="5.109375" customWidth="1"/>
    <col min="10" max="10" width="6.6640625" customWidth="1"/>
    <col min="11" max="11" width="6.109375" customWidth="1"/>
    <col min="12" max="12" width="5.109375" customWidth="1"/>
    <col min="13" max="13" width="8" customWidth="1"/>
    <col min="14" max="14" width="5.5546875" customWidth="1"/>
    <col min="15" max="15" width="18.88671875" customWidth="1"/>
    <col min="16" max="16" width="15.5546875" customWidth="1"/>
    <col min="17" max="17" width="20.33203125" customWidth="1"/>
    <col min="18" max="18" width="10.88671875" customWidth="1"/>
    <col min="19" max="19" width="10.109375" customWidth="1"/>
    <col min="20" max="20" width="16.109375" customWidth="1"/>
    <col min="21" max="21" width="11.5546875" customWidth="1"/>
    <col min="22" max="22" width="14.6640625" customWidth="1"/>
    <col min="23" max="23" width="10.44140625" customWidth="1"/>
    <col min="24" max="24" width="12.77734375" customWidth="1"/>
    <col min="25" max="25" width="5" customWidth="1"/>
    <col min="26" max="26" width="15" customWidth="1"/>
    <col min="27" max="27" width="6.109375" customWidth="1"/>
  </cols>
  <sheetData>
    <row r="1" spans="1:27" ht="18" customHeight="1" x14ac:dyDescent="0.3">
      <c r="I1" s="71" t="s">
        <v>81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3" spans="1:27" ht="81.75" customHeight="1" x14ac:dyDescent="0.3">
      <c r="A3" s="87"/>
      <c r="B3" s="88" t="s">
        <v>0</v>
      </c>
      <c r="C3" s="72" t="s">
        <v>82</v>
      </c>
      <c r="D3" s="72" t="s">
        <v>1</v>
      </c>
      <c r="E3" s="72" t="s">
        <v>2</v>
      </c>
      <c r="F3" s="72" t="s">
        <v>83</v>
      </c>
      <c r="G3" s="72" t="s">
        <v>4</v>
      </c>
      <c r="H3" s="72" t="s">
        <v>5</v>
      </c>
      <c r="I3" s="72" t="s">
        <v>6</v>
      </c>
      <c r="J3" s="81" t="s">
        <v>44</v>
      </c>
      <c r="K3" s="82"/>
      <c r="L3" s="83"/>
      <c r="M3" s="72" t="s">
        <v>84</v>
      </c>
      <c r="N3" s="72" t="s">
        <v>7</v>
      </c>
      <c r="O3" s="72" t="s">
        <v>8</v>
      </c>
      <c r="P3" s="72" t="s">
        <v>9</v>
      </c>
      <c r="Q3" s="72" t="s">
        <v>10</v>
      </c>
      <c r="R3" s="72" t="s">
        <v>11</v>
      </c>
      <c r="S3" s="72" t="s">
        <v>12</v>
      </c>
      <c r="T3" s="72" t="s">
        <v>13</v>
      </c>
      <c r="U3" s="72" t="s">
        <v>14</v>
      </c>
      <c r="V3" s="72" t="s">
        <v>15</v>
      </c>
      <c r="W3" s="72" t="s">
        <v>16</v>
      </c>
      <c r="X3" s="73" t="s">
        <v>17</v>
      </c>
      <c r="Y3" s="74"/>
      <c r="Z3" s="74"/>
      <c r="AA3" s="75" t="s">
        <v>18</v>
      </c>
    </row>
    <row r="4" spans="1:27" ht="16.2" customHeight="1" x14ac:dyDescent="0.3">
      <c r="A4" s="87"/>
      <c r="B4" s="73"/>
      <c r="C4" s="72"/>
      <c r="D4" s="72"/>
      <c r="E4" s="72"/>
      <c r="F4" s="72"/>
      <c r="G4" s="72"/>
      <c r="H4" s="72"/>
      <c r="I4" s="72"/>
      <c r="J4" s="84"/>
      <c r="K4" s="85"/>
      <c r="L4" s="86"/>
      <c r="M4" s="72"/>
      <c r="N4" s="72"/>
      <c r="O4" s="72"/>
      <c r="P4" s="72"/>
      <c r="Q4" s="77"/>
      <c r="R4" s="72"/>
      <c r="S4" s="77"/>
      <c r="T4" s="72"/>
      <c r="U4" s="72"/>
      <c r="V4" s="72"/>
      <c r="W4" s="72"/>
      <c r="X4" s="77" t="s">
        <v>19</v>
      </c>
      <c r="Y4" s="78" t="s">
        <v>20</v>
      </c>
      <c r="Z4" s="79" t="s">
        <v>21</v>
      </c>
      <c r="AA4" s="76"/>
    </row>
    <row r="5" spans="1:27" ht="253.5" customHeight="1" thickBot="1" x14ac:dyDescent="0.35">
      <c r="A5" s="87"/>
      <c r="B5" s="73"/>
      <c r="C5" s="72"/>
      <c r="D5" s="72"/>
      <c r="E5" s="72"/>
      <c r="F5" s="72"/>
      <c r="G5" s="72"/>
      <c r="H5" s="72"/>
      <c r="I5" s="72"/>
      <c r="J5" s="46" t="s">
        <v>22</v>
      </c>
      <c r="K5" s="46" t="s">
        <v>23</v>
      </c>
      <c r="L5" s="46" t="s">
        <v>24</v>
      </c>
      <c r="M5" s="72"/>
      <c r="N5" s="72"/>
      <c r="O5" s="72"/>
      <c r="P5" s="72"/>
      <c r="Q5" s="77"/>
      <c r="R5" s="72"/>
      <c r="S5" s="77"/>
      <c r="T5" s="72"/>
      <c r="U5" s="72"/>
      <c r="V5" s="72"/>
      <c r="W5" s="72"/>
      <c r="X5" s="77"/>
      <c r="Y5" s="76"/>
      <c r="Z5" s="80"/>
      <c r="AA5" s="76"/>
    </row>
    <row r="6" spans="1:27" ht="18.600000000000001" customHeight="1" x14ac:dyDescent="0.3">
      <c r="B6" s="34">
        <v>1</v>
      </c>
      <c r="C6" s="35">
        <v>2</v>
      </c>
      <c r="D6" s="35">
        <v>3</v>
      </c>
      <c r="E6" s="36">
        <v>4</v>
      </c>
      <c r="F6" s="36">
        <v>5</v>
      </c>
      <c r="G6" s="36">
        <v>6</v>
      </c>
      <c r="H6" s="37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7">
        <v>13</v>
      </c>
      <c r="O6" s="36">
        <v>14</v>
      </c>
      <c r="P6" s="36">
        <v>15</v>
      </c>
      <c r="Q6" s="37">
        <v>16</v>
      </c>
      <c r="R6" s="36">
        <v>17</v>
      </c>
      <c r="S6" s="38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7">
        <v>26</v>
      </c>
    </row>
    <row r="7" spans="1:27" ht="53.4" customHeight="1" x14ac:dyDescent="0.3">
      <c r="B7" s="44">
        <v>1</v>
      </c>
      <c r="C7" s="43" t="s">
        <v>85</v>
      </c>
      <c r="D7" s="43" t="s">
        <v>86</v>
      </c>
      <c r="E7" s="43" t="s">
        <v>92</v>
      </c>
      <c r="F7" s="44" t="s">
        <v>88</v>
      </c>
      <c r="G7" s="43" t="s">
        <v>93</v>
      </c>
      <c r="H7" s="57">
        <v>31674</v>
      </c>
      <c r="I7" s="43">
        <v>37</v>
      </c>
      <c r="J7" s="43">
        <v>16.3</v>
      </c>
      <c r="K7" s="43">
        <v>16.3</v>
      </c>
      <c r="L7" s="43"/>
      <c r="M7" s="43" t="s">
        <v>75</v>
      </c>
      <c r="N7" s="43">
        <v>2024</v>
      </c>
      <c r="O7" s="43" t="s">
        <v>95</v>
      </c>
      <c r="P7" s="43"/>
      <c r="Q7" s="43" t="s">
        <v>96</v>
      </c>
      <c r="R7" s="43" t="s">
        <v>97</v>
      </c>
      <c r="S7" s="43" t="s">
        <v>89</v>
      </c>
      <c r="T7" s="43" t="s">
        <v>98</v>
      </c>
      <c r="U7" s="43" t="s">
        <v>99</v>
      </c>
      <c r="V7" s="43"/>
      <c r="W7" s="43"/>
      <c r="X7" s="43"/>
      <c r="Y7" s="44"/>
      <c r="Z7" s="43" t="s">
        <v>160</v>
      </c>
      <c r="AA7" s="58" t="s">
        <v>100</v>
      </c>
    </row>
    <row r="8" spans="1:27" ht="106.2" x14ac:dyDescent="0.3">
      <c r="B8" s="44">
        <v>2</v>
      </c>
      <c r="C8" s="43" t="s">
        <v>85</v>
      </c>
      <c r="D8" s="43" t="s">
        <v>86</v>
      </c>
      <c r="E8" s="43" t="s">
        <v>101</v>
      </c>
      <c r="F8" s="44" t="s">
        <v>88</v>
      </c>
      <c r="G8" s="43" t="s">
        <v>102</v>
      </c>
      <c r="H8" s="45">
        <v>34323</v>
      </c>
      <c r="I8" s="44">
        <v>30</v>
      </c>
      <c r="J8" s="44">
        <v>8.6</v>
      </c>
      <c r="K8" s="44">
        <v>1.8</v>
      </c>
      <c r="L8" s="44"/>
      <c r="M8" s="44" t="s">
        <v>94</v>
      </c>
      <c r="N8" s="44"/>
      <c r="O8" s="44"/>
      <c r="P8" s="43" t="s">
        <v>89</v>
      </c>
      <c r="Q8" s="43" t="s">
        <v>103</v>
      </c>
      <c r="R8" s="43" t="s">
        <v>104</v>
      </c>
      <c r="S8" s="44"/>
      <c r="T8" s="44"/>
      <c r="U8" s="44"/>
      <c r="V8" s="43"/>
      <c r="W8" s="43"/>
      <c r="X8" s="43"/>
      <c r="Y8" s="44"/>
      <c r="Z8" s="43" t="s">
        <v>165</v>
      </c>
      <c r="AA8" s="58" t="s">
        <v>100</v>
      </c>
    </row>
    <row r="9" spans="1:27" ht="53.4" x14ac:dyDescent="0.3">
      <c r="B9" s="44">
        <v>3</v>
      </c>
      <c r="C9" s="43" t="s">
        <v>85</v>
      </c>
      <c r="D9" s="43" t="s">
        <v>86</v>
      </c>
      <c r="E9" s="43" t="s">
        <v>105</v>
      </c>
      <c r="F9" s="44" t="s">
        <v>88</v>
      </c>
      <c r="G9" s="43" t="s">
        <v>102</v>
      </c>
      <c r="H9" s="45">
        <v>35884</v>
      </c>
      <c r="I9" s="44">
        <v>25</v>
      </c>
      <c r="J9" s="44">
        <v>3.3</v>
      </c>
      <c r="K9" s="44">
        <v>3.3</v>
      </c>
      <c r="L9" s="44"/>
      <c r="M9" s="44" t="s">
        <v>94</v>
      </c>
      <c r="N9" s="44"/>
      <c r="O9" s="43" t="s">
        <v>95</v>
      </c>
      <c r="P9" s="43"/>
      <c r="Q9" s="43" t="s">
        <v>106</v>
      </c>
      <c r="R9" s="43" t="s">
        <v>107</v>
      </c>
      <c r="S9" s="44"/>
      <c r="T9" s="44"/>
      <c r="U9" s="44"/>
      <c r="V9" s="43"/>
      <c r="W9" s="43"/>
      <c r="X9" s="43"/>
      <c r="Y9" s="44"/>
      <c r="Z9" s="43" t="s">
        <v>170</v>
      </c>
      <c r="AA9" s="58" t="s">
        <v>64</v>
      </c>
    </row>
    <row r="10" spans="1:27" ht="53.4" x14ac:dyDescent="0.3">
      <c r="B10" s="44">
        <v>4</v>
      </c>
      <c r="C10" s="43" t="s">
        <v>85</v>
      </c>
      <c r="D10" s="43" t="s">
        <v>86</v>
      </c>
      <c r="E10" s="43" t="s">
        <v>108</v>
      </c>
      <c r="F10" s="44" t="s">
        <v>88</v>
      </c>
      <c r="G10" s="43" t="s">
        <v>102</v>
      </c>
      <c r="H10" s="45">
        <v>35361</v>
      </c>
      <c r="I10" s="44">
        <v>27</v>
      </c>
      <c r="J10" s="44">
        <v>6.4</v>
      </c>
      <c r="K10" s="44">
        <v>6.4</v>
      </c>
      <c r="L10" s="44">
        <v>1.5</v>
      </c>
      <c r="M10" s="44" t="s">
        <v>94</v>
      </c>
      <c r="N10" s="44"/>
      <c r="O10" s="43" t="s">
        <v>95</v>
      </c>
      <c r="P10" s="43"/>
      <c r="Q10" s="43" t="s">
        <v>106</v>
      </c>
      <c r="R10" s="43" t="s">
        <v>107</v>
      </c>
      <c r="S10" s="43" t="s">
        <v>89</v>
      </c>
      <c r="T10" s="44" t="s">
        <v>109</v>
      </c>
      <c r="U10" s="43" t="s">
        <v>110</v>
      </c>
      <c r="V10" s="43"/>
      <c r="W10" s="43"/>
      <c r="X10" s="43"/>
      <c r="Y10" s="44"/>
      <c r="Z10" s="43" t="s">
        <v>170</v>
      </c>
      <c r="AA10" s="58" t="s">
        <v>100</v>
      </c>
    </row>
    <row r="11" spans="1:27" ht="93" x14ac:dyDescent="0.3">
      <c r="B11" s="44">
        <v>5</v>
      </c>
      <c r="C11" s="43" t="s">
        <v>85</v>
      </c>
      <c r="D11" s="43" t="s">
        <v>86</v>
      </c>
      <c r="E11" s="43" t="s">
        <v>111</v>
      </c>
      <c r="F11" s="44" t="s">
        <v>88</v>
      </c>
      <c r="G11" s="43" t="s">
        <v>102</v>
      </c>
      <c r="H11" s="57">
        <v>33131</v>
      </c>
      <c r="I11" s="43">
        <v>33</v>
      </c>
      <c r="J11" s="43">
        <v>8.8000000000000007</v>
      </c>
      <c r="K11" s="43">
        <v>4.0999999999999996</v>
      </c>
      <c r="L11" s="43"/>
      <c r="M11" s="43" t="s">
        <v>75</v>
      </c>
      <c r="N11" s="43">
        <v>2023</v>
      </c>
      <c r="O11" s="43" t="s">
        <v>95</v>
      </c>
      <c r="P11" s="43"/>
      <c r="Q11" s="43" t="s">
        <v>112</v>
      </c>
      <c r="R11" s="43" t="s">
        <v>113</v>
      </c>
      <c r="S11" s="43"/>
      <c r="T11" s="43"/>
      <c r="U11" s="43"/>
      <c r="V11" s="43"/>
      <c r="W11" s="43"/>
      <c r="X11" s="43"/>
      <c r="Y11" s="44"/>
      <c r="Z11" s="43" t="s">
        <v>163</v>
      </c>
      <c r="AA11" s="58" t="s">
        <v>64</v>
      </c>
    </row>
    <row r="12" spans="1:27" ht="53.4" x14ac:dyDescent="0.3">
      <c r="B12" s="44">
        <v>6</v>
      </c>
      <c r="C12" s="43" t="s">
        <v>85</v>
      </c>
      <c r="D12" s="43" t="s">
        <v>86</v>
      </c>
      <c r="E12" s="43" t="s">
        <v>114</v>
      </c>
      <c r="F12" s="44" t="s">
        <v>88</v>
      </c>
      <c r="G12" s="43" t="s">
        <v>102</v>
      </c>
      <c r="H12" s="57">
        <v>27929</v>
      </c>
      <c r="I12" s="43">
        <v>47</v>
      </c>
      <c r="J12" s="43">
        <v>20.399999999999999</v>
      </c>
      <c r="K12" s="43">
        <v>5.7</v>
      </c>
      <c r="L12" s="43">
        <v>0.8</v>
      </c>
      <c r="M12" s="43" t="s">
        <v>94</v>
      </c>
      <c r="N12" s="43"/>
      <c r="O12" s="43"/>
      <c r="P12" s="43" t="s">
        <v>115</v>
      </c>
      <c r="Q12" s="43"/>
      <c r="R12" s="43" t="s">
        <v>116</v>
      </c>
      <c r="S12" s="43"/>
      <c r="T12" s="43"/>
      <c r="U12" s="43"/>
      <c r="V12" s="43"/>
      <c r="W12" s="43"/>
      <c r="X12" s="43"/>
      <c r="Y12" s="44"/>
      <c r="Z12" s="43"/>
      <c r="AA12" s="58" t="s">
        <v>64</v>
      </c>
    </row>
    <row r="13" spans="1:27" ht="79.8" x14ac:dyDescent="0.3">
      <c r="B13" s="44">
        <v>7</v>
      </c>
      <c r="C13" s="43" t="s">
        <v>85</v>
      </c>
      <c r="D13" s="43" t="s">
        <v>86</v>
      </c>
      <c r="E13" s="43" t="s">
        <v>117</v>
      </c>
      <c r="F13" s="44" t="s">
        <v>88</v>
      </c>
      <c r="G13" s="43" t="s">
        <v>102</v>
      </c>
      <c r="H13" s="57">
        <v>30466</v>
      </c>
      <c r="I13" s="43">
        <v>40</v>
      </c>
      <c r="J13" s="43">
        <v>13.6</v>
      </c>
      <c r="K13" s="43">
        <v>12.6</v>
      </c>
      <c r="L13" s="43"/>
      <c r="M13" s="43" t="s">
        <v>94</v>
      </c>
      <c r="N13" s="43"/>
      <c r="O13" s="43" t="s">
        <v>95</v>
      </c>
      <c r="P13" s="43"/>
      <c r="Q13" s="43" t="s">
        <v>118</v>
      </c>
      <c r="R13" s="43" t="s">
        <v>97</v>
      </c>
      <c r="S13" s="43"/>
      <c r="T13" s="43"/>
      <c r="U13" s="43"/>
      <c r="V13" s="43"/>
      <c r="W13" s="43"/>
      <c r="X13" s="43"/>
      <c r="Y13" s="44"/>
      <c r="Z13" s="43" t="s">
        <v>167</v>
      </c>
      <c r="AA13" s="58" t="s">
        <v>100</v>
      </c>
    </row>
    <row r="14" spans="1:27" ht="53.4" x14ac:dyDescent="0.3">
      <c r="B14" s="44">
        <v>8</v>
      </c>
      <c r="C14" s="43" t="s">
        <v>85</v>
      </c>
      <c r="D14" s="43" t="s">
        <v>86</v>
      </c>
      <c r="E14" s="43" t="s">
        <v>119</v>
      </c>
      <c r="F14" s="44" t="s">
        <v>88</v>
      </c>
      <c r="G14" s="57" t="s">
        <v>120</v>
      </c>
      <c r="H14" s="57">
        <v>33952</v>
      </c>
      <c r="I14" s="43">
        <v>31</v>
      </c>
      <c r="J14" s="43">
        <v>6.3</v>
      </c>
      <c r="K14" s="43">
        <v>6.3</v>
      </c>
      <c r="L14" s="43"/>
      <c r="M14" s="43" t="s">
        <v>75</v>
      </c>
      <c r="N14" s="43">
        <v>2024</v>
      </c>
      <c r="O14" s="43"/>
      <c r="P14" s="43" t="s">
        <v>89</v>
      </c>
      <c r="Q14" s="43" t="s">
        <v>103</v>
      </c>
      <c r="R14" s="43" t="s">
        <v>121</v>
      </c>
      <c r="S14" s="43"/>
      <c r="T14" s="43"/>
      <c r="U14" s="43"/>
      <c r="V14" s="43"/>
      <c r="W14" s="43"/>
      <c r="X14" s="43"/>
      <c r="Y14" s="44"/>
      <c r="Z14" s="43" t="s">
        <v>162</v>
      </c>
      <c r="AA14" s="58" t="s">
        <v>100</v>
      </c>
    </row>
    <row r="15" spans="1:27" ht="53.4" x14ac:dyDescent="0.3">
      <c r="B15" s="44">
        <v>9</v>
      </c>
      <c r="C15" s="43" t="s">
        <v>85</v>
      </c>
      <c r="D15" s="43" t="s">
        <v>86</v>
      </c>
      <c r="E15" s="43" t="s">
        <v>122</v>
      </c>
      <c r="F15" s="44" t="s">
        <v>88</v>
      </c>
      <c r="G15" s="43" t="s">
        <v>102</v>
      </c>
      <c r="H15" s="57">
        <v>35194</v>
      </c>
      <c r="I15" s="43">
        <v>27</v>
      </c>
      <c r="J15" s="43">
        <v>3.1</v>
      </c>
      <c r="K15" s="43">
        <v>1.6</v>
      </c>
      <c r="L15" s="43">
        <v>0.9</v>
      </c>
      <c r="M15" s="43" t="s">
        <v>94</v>
      </c>
      <c r="N15" s="43"/>
      <c r="O15" s="43"/>
      <c r="P15" s="43" t="s">
        <v>123</v>
      </c>
      <c r="Q15" s="43" t="s">
        <v>103</v>
      </c>
      <c r="R15" s="43" t="s">
        <v>121</v>
      </c>
      <c r="S15" s="43"/>
      <c r="T15" s="43"/>
      <c r="U15" s="43"/>
      <c r="V15" s="43"/>
      <c r="W15" s="43"/>
      <c r="X15" s="43"/>
      <c r="Y15" s="44"/>
      <c r="Z15" s="43"/>
      <c r="AA15" s="58" t="s">
        <v>64</v>
      </c>
    </row>
    <row r="16" spans="1:27" ht="70.5" customHeight="1" x14ac:dyDescent="0.3">
      <c r="B16" s="44">
        <v>10</v>
      </c>
      <c r="C16" s="43" t="s">
        <v>85</v>
      </c>
      <c r="D16" s="43" t="s">
        <v>86</v>
      </c>
      <c r="E16" s="43" t="s">
        <v>124</v>
      </c>
      <c r="F16" s="44" t="s">
        <v>88</v>
      </c>
      <c r="G16" s="43" t="s">
        <v>102</v>
      </c>
      <c r="H16" s="57">
        <v>36274</v>
      </c>
      <c r="I16" s="43">
        <v>24</v>
      </c>
      <c r="J16" s="43">
        <v>3</v>
      </c>
      <c r="K16" s="43">
        <v>2</v>
      </c>
      <c r="L16" s="43">
        <v>2</v>
      </c>
      <c r="M16" s="43" t="s">
        <v>75</v>
      </c>
      <c r="N16" s="43">
        <v>2023</v>
      </c>
      <c r="O16" s="43" t="s">
        <v>95</v>
      </c>
      <c r="P16" s="43"/>
      <c r="Q16" s="43" t="s">
        <v>125</v>
      </c>
      <c r="R16" s="43" t="s">
        <v>97</v>
      </c>
      <c r="S16" s="43"/>
      <c r="T16" s="43"/>
      <c r="U16" s="43"/>
      <c r="V16" s="43"/>
      <c r="W16" s="43"/>
      <c r="X16" s="43"/>
      <c r="Y16" s="44"/>
      <c r="Z16" s="43" t="s">
        <v>170</v>
      </c>
      <c r="AA16" s="58" t="s">
        <v>64</v>
      </c>
    </row>
    <row r="17" spans="2:27" ht="53.4" x14ac:dyDescent="0.3">
      <c r="B17" s="44">
        <v>11</v>
      </c>
      <c r="C17" s="43" t="s">
        <v>85</v>
      </c>
      <c r="D17" s="43" t="s">
        <v>86</v>
      </c>
      <c r="E17" s="43" t="s">
        <v>127</v>
      </c>
      <c r="F17" s="44" t="s">
        <v>88</v>
      </c>
      <c r="G17" s="43" t="s">
        <v>102</v>
      </c>
      <c r="H17" s="45">
        <v>33270</v>
      </c>
      <c r="I17" s="44">
        <v>32</v>
      </c>
      <c r="J17" s="44">
        <v>4.2</v>
      </c>
      <c r="K17" s="44">
        <v>3.3</v>
      </c>
      <c r="L17" s="44"/>
      <c r="M17" s="44" t="s">
        <v>94</v>
      </c>
      <c r="N17" s="44"/>
      <c r="O17" s="43" t="s">
        <v>95</v>
      </c>
      <c r="P17" s="44"/>
      <c r="Q17" s="43" t="s">
        <v>106</v>
      </c>
      <c r="R17" s="44" t="s">
        <v>97</v>
      </c>
      <c r="S17" s="43" t="s">
        <v>89</v>
      </c>
      <c r="T17" s="43" t="s">
        <v>128</v>
      </c>
      <c r="U17" s="43" t="s">
        <v>129</v>
      </c>
      <c r="V17" s="43"/>
      <c r="W17" s="43"/>
      <c r="X17" s="43"/>
      <c r="Y17" s="44"/>
      <c r="Z17" s="43" t="s">
        <v>164</v>
      </c>
      <c r="AA17" s="58" t="s">
        <v>64</v>
      </c>
    </row>
    <row r="18" spans="2:27" ht="61.95" customHeight="1" x14ac:dyDescent="0.3">
      <c r="B18" s="44">
        <v>12</v>
      </c>
      <c r="C18" s="43" t="s">
        <v>85</v>
      </c>
      <c r="D18" s="43" t="s">
        <v>86</v>
      </c>
      <c r="E18" s="43" t="s">
        <v>130</v>
      </c>
      <c r="F18" s="44" t="s">
        <v>88</v>
      </c>
      <c r="G18" s="43" t="s">
        <v>131</v>
      </c>
      <c r="H18" s="45">
        <v>29623</v>
      </c>
      <c r="I18" s="44">
        <v>42</v>
      </c>
      <c r="J18" s="44">
        <v>21.2</v>
      </c>
      <c r="K18" s="44">
        <v>16</v>
      </c>
      <c r="L18" s="44"/>
      <c r="M18" s="44" t="s">
        <v>126</v>
      </c>
      <c r="N18" s="44">
        <v>2023</v>
      </c>
      <c r="O18" s="44"/>
      <c r="P18" s="43" t="s">
        <v>89</v>
      </c>
      <c r="Q18" s="43" t="s">
        <v>132</v>
      </c>
      <c r="R18" s="43" t="s">
        <v>133</v>
      </c>
      <c r="S18" s="43" t="s">
        <v>89</v>
      </c>
      <c r="T18" s="44" t="s">
        <v>134</v>
      </c>
      <c r="U18" s="43" t="s">
        <v>129</v>
      </c>
      <c r="V18" s="43"/>
      <c r="W18" s="43"/>
      <c r="X18" s="43"/>
      <c r="Y18" s="44"/>
      <c r="Z18" s="43" t="s">
        <v>159</v>
      </c>
      <c r="AA18" s="58" t="s">
        <v>100</v>
      </c>
    </row>
    <row r="19" spans="2:27" ht="61.95" customHeight="1" x14ac:dyDescent="0.3">
      <c r="B19" s="44">
        <v>13</v>
      </c>
      <c r="C19" s="43" t="s">
        <v>85</v>
      </c>
      <c r="D19" s="43" t="s">
        <v>86</v>
      </c>
      <c r="E19" s="43" t="s">
        <v>135</v>
      </c>
      <c r="F19" s="44" t="s">
        <v>88</v>
      </c>
      <c r="G19" s="43" t="s">
        <v>102</v>
      </c>
      <c r="H19" s="45">
        <v>35336</v>
      </c>
      <c r="I19" s="44">
        <v>27</v>
      </c>
      <c r="J19" s="44">
        <v>1.8</v>
      </c>
      <c r="K19" s="44">
        <v>1.5</v>
      </c>
      <c r="L19" s="44">
        <v>1.5</v>
      </c>
      <c r="M19" s="44" t="s">
        <v>94</v>
      </c>
      <c r="N19" s="44"/>
      <c r="O19" s="43" t="s">
        <v>95</v>
      </c>
      <c r="P19" s="43"/>
      <c r="Q19" s="43" t="s">
        <v>106</v>
      </c>
      <c r="R19" s="43" t="s">
        <v>107</v>
      </c>
      <c r="S19" s="43" t="s">
        <v>89</v>
      </c>
      <c r="T19" s="44" t="s">
        <v>109</v>
      </c>
      <c r="U19" s="43" t="s">
        <v>136</v>
      </c>
      <c r="V19" s="43"/>
      <c r="W19" s="43"/>
      <c r="X19" s="43"/>
      <c r="Y19" s="44"/>
      <c r="Z19" s="43" t="s">
        <v>164</v>
      </c>
      <c r="AA19" s="58" t="s">
        <v>64</v>
      </c>
    </row>
    <row r="20" spans="2:27" ht="79.8" x14ac:dyDescent="0.3">
      <c r="B20" s="44">
        <v>14</v>
      </c>
      <c r="C20" s="43" t="s">
        <v>85</v>
      </c>
      <c r="D20" s="43" t="s">
        <v>86</v>
      </c>
      <c r="E20" s="43" t="s">
        <v>137</v>
      </c>
      <c r="F20" s="44" t="s">
        <v>88</v>
      </c>
      <c r="G20" s="43" t="s">
        <v>138</v>
      </c>
      <c r="H20" s="45">
        <v>31964</v>
      </c>
      <c r="I20" s="44">
        <v>36</v>
      </c>
      <c r="J20" s="44">
        <v>15.6</v>
      </c>
      <c r="K20" s="44">
        <v>15.6</v>
      </c>
      <c r="L20" s="44"/>
      <c r="M20" s="44" t="s">
        <v>126</v>
      </c>
      <c r="N20" s="44">
        <v>2019</v>
      </c>
      <c r="O20" s="44"/>
      <c r="P20" s="43" t="s">
        <v>89</v>
      </c>
      <c r="Q20" s="43" t="s">
        <v>139</v>
      </c>
      <c r="R20" s="43" t="s">
        <v>140</v>
      </c>
      <c r="S20" s="44"/>
      <c r="T20" s="44"/>
      <c r="U20" s="44"/>
      <c r="V20" s="43"/>
      <c r="W20" s="43"/>
      <c r="X20" s="43"/>
      <c r="Y20" s="44"/>
      <c r="Z20" s="43" t="s">
        <v>169</v>
      </c>
      <c r="AA20" s="58" t="s">
        <v>100</v>
      </c>
    </row>
    <row r="21" spans="2:27" ht="53.4" x14ac:dyDescent="0.3">
      <c r="B21" s="44">
        <v>15</v>
      </c>
      <c r="C21" s="43" t="s">
        <v>85</v>
      </c>
      <c r="D21" s="43" t="s">
        <v>86</v>
      </c>
      <c r="E21" s="43" t="s">
        <v>141</v>
      </c>
      <c r="F21" s="44" t="s">
        <v>88</v>
      </c>
      <c r="G21" s="43" t="s">
        <v>102</v>
      </c>
      <c r="H21" s="45">
        <v>32667</v>
      </c>
      <c r="I21" s="44">
        <v>34</v>
      </c>
      <c r="J21" s="44">
        <v>11.4</v>
      </c>
      <c r="K21" s="44">
        <v>7.4</v>
      </c>
      <c r="L21" s="44"/>
      <c r="M21" s="44" t="s">
        <v>94</v>
      </c>
      <c r="N21" s="44"/>
      <c r="O21" s="43" t="s">
        <v>95</v>
      </c>
      <c r="P21" s="43"/>
      <c r="Q21" s="43" t="s">
        <v>106</v>
      </c>
      <c r="R21" s="43" t="s">
        <v>107</v>
      </c>
      <c r="S21" s="44"/>
      <c r="T21" s="44"/>
      <c r="U21" s="44"/>
      <c r="V21" s="43"/>
      <c r="W21" s="43"/>
      <c r="X21" s="43"/>
      <c r="Y21" s="44"/>
      <c r="Z21" s="43"/>
      <c r="AA21" s="58" t="s">
        <v>64</v>
      </c>
    </row>
    <row r="22" spans="2:27" ht="53.4" x14ac:dyDescent="0.3">
      <c r="B22" s="44">
        <v>16</v>
      </c>
      <c r="C22" s="43" t="s">
        <v>85</v>
      </c>
      <c r="D22" s="43" t="s">
        <v>86</v>
      </c>
      <c r="E22" s="43" t="s">
        <v>142</v>
      </c>
      <c r="F22" s="44" t="s">
        <v>88</v>
      </c>
      <c r="G22" s="43" t="s">
        <v>102</v>
      </c>
      <c r="H22" s="45">
        <v>34145</v>
      </c>
      <c r="I22" s="44">
        <v>30</v>
      </c>
      <c r="J22" s="44">
        <v>7.3</v>
      </c>
      <c r="K22" s="44">
        <v>7.3</v>
      </c>
      <c r="L22" s="44">
        <v>2.2999999999999998</v>
      </c>
      <c r="M22" s="44" t="s">
        <v>126</v>
      </c>
      <c r="N22" s="44">
        <v>2021</v>
      </c>
      <c r="O22" s="44"/>
      <c r="P22" s="43" t="s">
        <v>89</v>
      </c>
      <c r="Q22" s="43" t="s">
        <v>103</v>
      </c>
      <c r="R22" s="43" t="s">
        <v>104</v>
      </c>
      <c r="S22" s="44"/>
      <c r="T22" s="44"/>
      <c r="U22" s="44"/>
      <c r="V22" s="43"/>
      <c r="W22" s="43"/>
      <c r="X22" s="43"/>
      <c r="Y22" s="44"/>
      <c r="Z22" s="43" t="s">
        <v>170</v>
      </c>
      <c r="AA22" s="58" t="s">
        <v>100</v>
      </c>
    </row>
    <row r="23" spans="2:27" ht="106.2" x14ac:dyDescent="0.3">
      <c r="B23" s="44">
        <v>17</v>
      </c>
      <c r="C23" s="43" t="s">
        <v>85</v>
      </c>
      <c r="D23" s="43" t="s">
        <v>86</v>
      </c>
      <c r="E23" s="43" t="s">
        <v>143</v>
      </c>
      <c r="F23" s="44" t="s">
        <v>88</v>
      </c>
      <c r="G23" s="43" t="s">
        <v>102</v>
      </c>
      <c r="H23" s="45">
        <v>29808</v>
      </c>
      <c r="I23" s="44">
        <v>42</v>
      </c>
      <c r="J23" s="44">
        <v>23.1</v>
      </c>
      <c r="K23" s="44">
        <v>20.100000000000001</v>
      </c>
      <c r="L23" s="44"/>
      <c r="M23" s="44" t="s">
        <v>126</v>
      </c>
      <c r="N23" s="44">
        <v>2021</v>
      </c>
      <c r="O23" s="44"/>
      <c r="P23" s="43" t="s">
        <v>89</v>
      </c>
      <c r="Q23" s="43" t="s">
        <v>96</v>
      </c>
      <c r="R23" s="43" t="s">
        <v>104</v>
      </c>
      <c r="S23" s="44"/>
      <c r="T23" s="44"/>
      <c r="U23" s="44"/>
      <c r="V23" s="43"/>
      <c r="W23" s="43"/>
      <c r="X23" s="43"/>
      <c r="Y23" s="44"/>
      <c r="Z23" s="43" t="s">
        <v>168</v>
      </c>
      <c r="AA23" s="58" t="s">
        <v>64</v>
      </c>
    </row>
    <row r="24" spans="2:27" ht="53.4" x14ac:dyDescent="0.3">
      <c r="B24" s="44">
        <v>18</v>
      </c>
      <c r="C24" s="43" t="s">
        <v>85</v>
      </c>
      <c r="D24" s="43" t="s">
        <v>86</v>
      </c>
      <c r="E24" s="43" t="s">
        <v>144</v>
      </c>
      <c r="F24" s="44" t="s">
        <v>145</v>
      </c>
      <c r="G24" s="43" t="s">
        <v>146</v>
      </c>
      <c r="H24" s="45">
        <v>37115</v>
      </c>
      <c r="I24" s="44">
        <v>22</v>
      </c>
      <c r="J24" s="44">
        <v>0.11</v>
      </c>
      <c r="K24" s="44">
        <v>0.11</v>
      </c>
      <c r="L24" s="44">
        <v>0.11</v>
      </c>
      <c r="M24" s="44" t="s">
        <v>94</v>
      </c>
      <c r="N24" s="44"/>
      <c r="O24" s="43" t="s">
        <v>95</v>
      </c>
      <c r="P24" s="43"/>
      <c r="Q24" s="43" t="s">
        <v>147</v>
      </c>
      <c r="R24" s="43" t="s">
        <v>148</v>
      </c>
      <c r="S24" s="44"/>
      <c r="T24" s="44"/>
      <c r="U24" s="44"/>
      <c r="V24" s="43"/>
      <c r="W24" s="43"/>
      <c r="X24" s="43"/>
      <c r="Y24" s="44"/>
      <c r="Z24" s="43" t="s">
        <v>161</v>
      </c>
      <c r="AA24" s="58" t="s">
        <v>100</v>
      </c>
    </row>
    <row r="25" spans="2:27" ht="106.2" x14ac:dyDescent="0.3">
      <c r="B25" s="44">
        <v>19</v>
      </c>
      <c r="C25" s="43" t="s">
        <v>85</v>
      </c>
      <c r="D25" s="43" t="s">
        <v>86</v>
      </c>
      <c r="E25" s="43" t="s">
        <v>149</v>
      </c>
      <c r="F25" s="44" t="s">
        <v>88</v>
      </c>
      <c r="G25" s="43" t="s">
        <v>102</v>
      </c>
      <c r="H25" s="45">
        <v>30388</v>
      </c>
      <c r="I25" s="44">
        <v>40</v>
      </c>
      <c r="J25" s="44">
        <v>18.7</v>
      </c>
      <c r="K25" s="44">
        <v>13.1</v>
      </c>
      <c r="L25" s="44"/>
      <c r="M25" s="44" t="s">
        <v>126</v>
      </c>
      <c r="N25" s="44">
        <v>2021</v>
      </c>
      <c r="O25" s="44"/>
      <c r="P25" s="43" t="s">
        <v>89</v>
      </c>
      <c r="Q25" s="43" t="s">
        <v>150</v>
      </c>
      <c r="R25" s="43" t="s">
        <v>104</v>
      </c>
      <c r="S25" s="44"/>
      <c r="T25" s="44"/>
      <c r="U25" s="44"/>
      <c r="V25" s="43"/>
      <c r="W25" s="43"/>
      <c r="X25" s="43"/>
      <c r="Y25" s="44"/>
      <c r="Z25" s="43" t="s">
        <v>166</v>
      </c>
      <c r="AA25" s="58" t="s">
        <v>64</v>
      </c>
    </row>
    <row r="26" spans="2:27" ht="79.8" x14ac:dyDescent="0.3">
      <c r="B26" s="44">
        <v>20</v>
      </c>
      <c r="C26" s="43" t="s">
        <v>85</v>
      </c>
      <c r="D26" s="43" t="s">
        <v>86</v>
      </c>
      <c r="E26" s="43" t="s">
        <v>151</v>
      </c>
      <c r="F26" s="44" t="s">
        <v>88</v>
      </c>
      <c r="G26" s="43" t="s">
        <v>102</v>
      </c>
      <c r="H26" s="57">
        <v>31090</v>
      </c>
      <c r="I26" s="43">
        <v>38</v>
      </c>
      <c r="J26" s="43">
        <v>10.199999999999999</v>
      </c>
      <c r="K26" s="43">
        <v>10.199999999999999</v>
      </c>
      <c r="L26" s="43"/>
      <c r="M26" s="43" t="s">
        <v>75</v>
      </c>
      <c r="N26" s="43">
        <v>2023</v>
      </c>
      <c r="O26" s="43"/>
      <c r="P26" s="43" t="s">
        <v>89</v>
      </c>
      <c r="Q26" s="43" t="s">
        <v>103</v>
      </c>
      <c r="R26" s="43" t="s">
        <v>121</v>
      </c>
      <c r="S26" s="43"/>
      <c r="T26" s="43"/>
      <c r="U26" s="43"/>
      <c r="V26" s="43"/>
      <c r="W26" s="43"/>
      <c r="X26" s="43"/>
      <c r="Y26" s="44"/>
      <c r="Z26" s="43" t="s">
        <v>167</v>
      </c>
      <c r="AA26" s="58" t="s">
        <v>100</v>
      </c>
    </row>
  </sheetData>
  <mergeCells count="27">
    <mergeCell ref="F3:F5"/>
    <mergeCell ref="A3:A5"/>
    <mergeCell ref="B3:B5"/>
    <mergeCell ref="C3:C5"/>
    <mergeCell ref="D3:D5"/>
    <mergeCell ref="E3:E5"/>
    <mergeCell ref="G3:G5"/>
    <mergeCell ref="H3:H5"/>
    <mergeCell ref="I3:I5"/>
    <mergeCell ref="J3:L4"/>
    <mergeCell ref="M3:M5"/>
    <mergeCell ref="AA3:AA5"/>
    <mergeCell ref="X4:X5"/>
    <mergeCell ref="Y4:Y5"/>
    <mergeCell ref="Z4:Z5"/>
    <mergeCell ref="O3:O5"/>
    <mergeCell ref="P3:P5"/>
    <mergeCell ref="Q3:Q5"/>
    <mergeCell ref="R3:R5"/>
    <mergeCell ref="S3:S5"/>
    <mergeCell ref="T3:T5"/>
    <mergeCell ref="I1:T1"/>
    <mergeCell ref="U3:U5"/>
    <mergeCell ref="V3:V5"/>
    <mergeCell ref="W3:W5"/>
    <mergeCell ref="X3:Z3"/>
    <mergeCell ref="N3:N5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P3" sqref="P3"/>
    </sheetView>
  </sheetViews>
  <sheetFormatPr defaultRowHeight="14.4" x14ac:dyDescent="0.3"/>
  <cols>
    <col min="3" max="3" width="14" customWidth="1"/>
    <col min="6" max="7" width="10.109375" bestFit="1" customWidth="1"/>
    <col min="11" max="11" width="9.77734375" customWidth="1"/>
    <col min="17" max="17" width="15.109375" customWidth="1"/>
    <col min="18" max="18" width="22.44140625" customWidth="1"/>
  </cols>
  <sheetData>
    <row r="1" spans="1:18" ht="15.6" x14ac:dyDescent="0.3">
      <c r="A1" s="89" t="s">
        <v>26</v>
      </c>
      <c r="B1" s="89"/>
      <c r="C1" s="89"/>
      <c r="D1" s="90"/>
      <c r="E1" s="91"/>
      <c r="F1" s="89"/>
      <c r="G1" s="89"/>
    </row>
    <row r="2" spans="1:18" ht="122.4" customHeight="1" x14ac:dyDescent="0.3">
      <c r="A2" s="3" t="s">
        <v>0</v>
      </c>
      <c r="B2" s="3" t="s">
        <v>27</v>
      </c>
      <c r="C2" s="3" t="s">
        <v>1</v>
      </c>
      <c r="D2" s="3" t="s">
        <v>28</v>
      </c>
      <c r="E2" s="3" t="s">
        <v>4</v>
      </c>
      <c r="F2" s="2" t="s">
        <v>29</v>
      </c>
      <c r="G2" s="4" t="s">
        <v>30</v>
      </c>
      <c r="H2" s="4" t="s">
        <v>6</v>
      </c>
      <c r="I2" s="4" t="s">
        <v>31</v>
      </c>
      <c r="J2" s="3" t="s">
        <v>32</v>
      </c>
      <c r="K2" s="3" t="s">
        <v>10</v>
      </c>
      <c r="L2" s="4" t="s">
        <v>33</v>
      </c>
      <c r="M2" s="4" t="s">
        <v>34</v>
      </c>
      <c r="N2" s="4" t="s">
        <v>35</v>
      </c>
      <c r="O2" s="4" t="s">
        <v>36</v>
      </c>
      <c r="P2" s="3" t="s">
        <v>37</v>
      </c>
      <c r="Q2" s="3" t="s">
        <v>38</v>
      </c>
      <c r="R2" s="31" t="s">
        <v>39</v>
      </c>
    </row>
    <row r="3" spans="1:18" ht="66.599999999999994" x14ac:dyDescent="0.3">
      <c r="A3" s="47">
        <v>1</v>
      </c>
      <c r="B3" s="53" t="s">
        <v>85</v>
      </c>
      <c r="C3" s="52" t="s">
        <v>86</v>
      </c>
      <c r="D3" s="48" t="s">
        <v>87</v>
      </c>
      <c r="E3" s="47" t="s">
        <v>152</v>
      </c>
      <c r="F3" s="49">
        <v>41640</v>
      </c>
      <c r="G3" s="49">
        <v>23029</v>
      </c>
      <c r="H3" s="47">
        <v>61</v>
      </c>
      <c r="I3" s="40" t="s">
        <v>89</v>
      </c>
      <c r="J3" s="39" t="s">
        <v>91</v>
      </c>
      <c r="K3" s="40" t="s">
        <v>90</v>
      </c>
      <c r="L3" s="50">
        <v>40.4</v>
      </c>
      <c r="M3" s="47">
        <v>25.1</v>
      </c>
      <c r="N3" s="47" t="s">
        <v>153</v>
      </c>
      <c r="O3" s="47">
        <v>2012</v>
      </c>
      <c r="P3" s="47"/>
      <c r="Q3" s="47" t="s">
        <v>154</v>
      </c>
      <c r="R3" s="51" t="s">
        <v>155</v>
      </c>
    </row>
    <row r="4" spans="1:1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">
    <mergeCell ref="A1:G1"/>
  </mergeCells>
  <hyperlinks>
    <hyperlink ref="R3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9" workbookViewId="0">
      <selection activeCell="J5" sqref="J5"/>
    </sheetView>
  </sheetViews>
  <sheetFormatPr defaultRowHeight="14.4" x14ac:dyDescent="0.3"/>
  <cols>
    <col min="3" max="3" width="11.21875" customWidth="1"/>
    <col min="4" max="4" width="12" customWidth="1"/>
    <col min="5" max="5" width="9.88671875" bestFit="1" customWidth="1"/>
    <col min="16" max="16" width="14.5546875" customWidth="1"/>
  </cols>
  <sheetData>
    <row r="1" spans="1:16" x14ac:dyDescent="0.3">
      <c r="B1" s="92" t="s">
        <v>79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 ht="66" x14ac:dyDescent="0.3">
      <c r="A2" s="15" t="s">
        <v>0</v>
      </c>
      <c r="B2" s="15" t="s">
        <v>1</v>
      </c>
      <c r="C2" s="15" t="s">
        <v>65</v>
      </c>
      <c r="D2" s="15" t="s">
        <v>57</v>
      </c>
      <c r="E2" s="15" t="s">
        <v>58</v>
      </c>
      <c r="F2" s="15" t="s">
        <v>59</v>
      </c>
      <c r="G2" s="15" t="s">
        <v>60</v>
      </c>
      <c r="H2" s="15" t="s">
        <v>66</v>
      </c>
      <c r="I2" s="15" t="s">
        <v>61</v>
      </c>
      <c r="J2" s="15" t="s">
        <v>62</v>
      </c>
      <c r="K2" s="15" t="s">
        <v>63</v>
      </c>
      <c r="L2" s="15" t="s">
        <v>67</v>
      </c>
      <c r="M2" s="15" t="s">
        <v>68</v>
      </c>
      <c r="N2" s="15" t="s">
        <v>69</v>
      </c>
      <c r="O2" s="16" t="s">
        <v>70</v>
      </c>
      <c r="P2" s="15" t="s">
        <v>10</v>
      </c>
    </row>
    <row r="3" spans="1:16" ht="79.8" x14ac:dyDescent="0.3">
      <c r="A3" s="18">
        <v>1</v>
      </c>
      <c r="B3" s="54" t="s">
        <v>86</v>
      </c>
      <c r="C3" s="40" t="s">
        <v>101</v>
      </c>
      <c r="D3" s="40" t="s">
        <v>102</v>
      </c>
      <c r="E3" s="41">
        <v>34323</v>
      </c>
      <c r="F3" s="19">
        <f>2023-1993</f>
        <v>30</v>
      </c>
      <c r="G3" s="44">
        <v>8.6</v>
      </c>
      <c r="H3" s="44">
        <v>1.8</v>
      </c>
      <c r="I3" s="44"/>
      <c r="J3" s="39" t="s">
        <v>94</v>
      </c>
      <c r="K3" s="39"/>
      <c r="L3" s="40" t="s">
        <v>157</v>
      </c>
      <c r="M3" s="40" t="s">
        <v>156</v>
      </c>
      <c r="N3" s="50"/>
      <c r="O3" s="40" t="s">
        <v>104</v>
      </c>
      <c r="P3" s="40" t="s">
        <v>103</v>
      </c>
    </row>
    <row r="4" spans="1:16" ht="53.4" x14ac:dyDescent="0.3">
      <c r="A4" s="18">
        <v>2</v>
      </c>
      <c r="B4" s="54"/>
      <c r="C4" s="43" t="s">
        <v>105</v>
      </c>
      <c r="D4" s="43" t="s">
        <v>102</v>
      </c>
      <c r="E4" s="41">
        <v>35884</v>
      </c>
      <c r="F4" s="19">
        <f>2023-1998</f>
        <v>25</v>
      </c>
      <c r="G4" s="44">
        <v>3.3</v>
      </c>
      <c r="H4" s="44">
        <v>3.3</v>
      </c>
      <c r="I4" s="44"/>
      <c r="J4" s="39" t="s">
        <v>94</v>
      </c>
      <c r="K4" s="39"/>
      <c r="L4" s="40" t="s">
        <v>158</v>
      </c>
      <c r="M4" s="40" t="s">
        <v>156</v>
      </c>
      <c r="N4" s="40" t="s">
        <v>107</v>
      </c>
      <c r="O4" s="47"/>
      <c r="P4" s="40" t="s">
        <v>106</v>
      </c>
    </row>
    <row r="5" spans="1:16" ht="53.4" x14ac:dyDescent="0.3">
      <c r="A5" s="18">
        <v>3</v>
      </c>
      <c r="B5" s="54"/>
      <c r="C5" s="40" t="s">
        <v>108</v>
      </c>
      <c r="D5" s="40" t="s">
        <v>102</v>
      </c>
      <c r="E5" s="41">
        <v>35361</v>
      </c>
      <c r="F5" s="19">
        <f>2023-1996</f>
        <v>27</v>
      </c>
      <c r="G5" s="44">
        <v>6.4</v>
      </c>
      <c r="H5" s="44">
        <v>6.4</v>
      </c>
      <c r="I5" s="44">
        <v>1.5</v>
      </c>
      <c r="J5" s="39" t="s">
        <v>94</v>
      </c>
      <c r="K5" s="39"/>
      <c r="L5" s="40" t="s">
        <v>158</v>
      </c>
      <c r="M5" s="40" t="s">
        <v>156</v>
      </c>
      <c r="N5" s="40" t="s">
        <v>107</v>
      </c>
      <c r="O5" s="47"/>
      <c r="P5" s="40" t="s">
        <v>106</v>
      </c>
    </row>
    <row r="6" spans="1:16" ht="53.4" x14ac:dyDescent="0.3">
      <c r="A6" s="18">
        <v>4</v>
      </c>
      <c r="B6" s="54"/>
      <c r="C6" s="40" t="s">
        <v>111</v>
      </c>
      <c r="D6" s="40" t="s">
        <v>102</v>
      </c>
      <c r="E6" s="42">
        <v>33131</v>
      </c>
      <c r="F6" s="19">
        <f>2023-1990</f>
        <v>33</v>
      </c>
      <c r="G6" s="43">
        <v>8.8000000000000007</v>
      </c>
      <c r="H6" s="43">
        <v>4.0999999999999996</v>
      </c>
      <c r="I6" s="43"/>
      <c r="J6" s="40" t="s">
        <v>75</v>
      </c>
      <c r="K6" s="40">
        <v>2023</v>
      </c>
      <c r="L6" s="40" t="s">
        <v>158</v>
      </c>
      <c r="M6" s="40" t="s">
        <v>156</v>
      </c>
      <c r="N6" s="40" t="s">
        <v>113</v>
      </c>
      <c r="O6" s="47"/>
      <c r="P6" s="40" t="s">
        <v>112</v>
      </c>
    </row>
    <row r="7" spans="1:16" ht="40.200000000000003" x14ac:dyDescent="0.3">
      <c r="A7" s="18">
        <v>5</v>
      </c>
      <c r="B7" s="54"/>
      <c r="C7" s="40" t="s">
        <v>119</v>
      </c>
      <c r="D7" s="42" t="s">
        <v>120</v>
      </c>
      <c r="E7" s="42">
        <v>33952</v>
      </c>
      <c r="F7" s="19">
        <f>2023-1992</f>
        <v>31</v>
      </c>
      <c r="G7" s="43">
        <v>6.3</v>
      </c>
      <c r="H7" s="43">
        <v>6.3</v>
      </c>
      <c r="I7" s="43"/>
      <c r="J7" s="40" t="s">
        <v>75</v>
      </c>
      <c r="K7" s="40">
        <v>2024</v>
      </c>
      <c r="L7" s="47" t="s">
        <v>157</v>
      </c>
      <c r="M7" s="48" t="s">
        <v>156</v>
      </c>
      <c r="N7" s="47"/>
      <c r="O7" s="40" t="s">
        <v>121</v>
      </c>
      <c r="P7" s="40" t="s">
        <v>103</v>
      </c>
    </row>
    <row r="8" spans="1:16" ht="40.200000000000003" x14ac:dyDescent="0.3">
      <c r="A8" s="18">
        <v>6</v>
      </c>
      <c r="B8" s="54"/>
      <c r="C8" s="43" t="s">
        <v>122</v>
      </c>
      <c r="D8" s="43" t="s">
        <v>102</v>
      </c>
      <c r="E8" s="42">
        <v>35194</v>
      </c>
      <c r="F8" s="19">
        <f>2023-1996</f>
        <v>27</v>
      </c>
      <c r="G8" s="43">
        <v>3.1</v>
      </c>
      <c r="H8" s="43">
        <v>1.6</v>
      </c>
      <c r="I8" s="43">
        <v>0.9</v>
      </c>
      <c r="J8" s="40" t="s">
        <v>94</v>
      </c>
      <c r="K8" s="40"/>
      <c r="L8" s="47" t="s">
        <v>157</v>
      </c>
      <c r="M8" s="48" t="s">
        <v>156</v>
      </c>
      <c r="N8" s="50"/>
      <c r="O8" s="40" t="s">
        <v>121</v>
      </c>
      <c r="P8" s="40" t="s">
        <v>103</v>
      </c>
    </row>
    <row r="9" spans="1:16" ht="106.2" x14ac:dyDescent="0.3">
      <c r="A9" s="18">
        <v>7</v>
      </c>
      <c r="B9" s="54"/>
      <c r="C9" s="40" t="s">
        <v>124</v>
      </c>
      <c r="D9" s="40" t="s">
        <v>102</v>
      </c>
      <c r="E9" s="42">
        <v>36274</v>
      </c>
      <c r="F9" s="19">
        <f>2023-1999</f>
        <v>24</v>
      </c>
      <c r="G9" s="43">
        <v>3</v>
      </c>
      <c r="H9" s="43">
        <v>2</v>
      </c>
      <c r="I9" s="43">
        <v>2</v>
      </c>
      <c r="J9" s="40" t="s">
        <v>75</v>
      </c>
      <c r="K9" s="40">
        <v>2023</v>
      </c>
      <c r="L9" s="47" t="s">
        <v>158</v>
      </c>
      <c r="M9" s="48" t="s">
        <v>156</v>
      </c>
      <c r="N9" s="40" t="s">
        <v>97</v>
      </c>
      <c r="O9" s="47"/>
      <c r="P9" s="40" t="s">
        <v>125</v>
      </c>
    </row>
    <row r="10" spans="1:16" ht="53.4" x14ac:dyDescent="0.3">
      <c r="A10" s="18">
        <v>8</v>
      </c>
      <c r="B10" s="54"/>
      <c r="C10" s="40" t="s">
        <v>127</v>
      </c>
      <c r="D10" s="17" t="s">
        <v>102</v>
      </c>
      <c r="E10" s="41">
        <v>33270</v>
      </c>
      <c r="F10" s="19">
        <f>2023-1991</f>
        <v>32</v>
      </c>
      <c r="G10" s="44">
        <v>4.2</v>
      </c>
      <c r="H10" s="44">
        <v>3.3</v>
      </c>
      <c r="I10" s="44"/>
      <c r="J10" s="39" t="s">
        <v>94</v>
      </c>
      <c r="K10" s="39"/>
      <c r="L10" s="40" t="s">
        <v>158</v>
      </c>
      <c r="M10" s="40" t="s">
        <v>156</v>
      </c>
      <c r="N10" s="40" t="s">
        <v>97</v>
      </c>
      <c r="O10" s="39"/>
      <c r="P10" s="40" t="s">
        <v>106</v>
      </c>
    </row>
    <row r="11" spans="1:16" ht="66.599999999999994" x14ac:dyDescent="0.3">
      <c r="A11" s="18">
        <v>9</v>
      </c>
      <c r="B11" s="54"/>
      <c r="C11" s="40" t="s">
        <v>135</v>
      </c>
      <c r="D11" s="17" t="s">
        <v>102</v>
      </c>
      <c r="E11" s="41">
        <v>35336</v>
      </c>
      <c r="F11" s="19">
        <f>2023-1996</f>
        <v>27</v>
      </c>
      <c r="G11" s="44">
        <v>1.8</v>
      </c>
      <c r="H11" s="44">
        <v>1.5</v>
      </c>
      <c r="I11" s="44">
        <v>1.5</v>
      </c>
      <c r="J11" s="39" t="s">
        <v>94</v>
      </c>
      <c r="K11" s="39"/>
      <c r="L11" s="40" t="s">
        <v>157</v>
      </c>
      <c r="M11" s="40" t="s">
        <v>156</v>
      </c>
      <c r="N11" s="50"/>
      <c r="O11" s="40" t="s">
        <v>129</v>
      </c>
      <c r="P11" s="40" t="s">
        <v>134</v>
      </c>
    </row>
    <row r="12" spans="1:16" ht="53.4" x14ac:dyDescent="0.3">
      <c r="A12" s="18">
        <v>10</v>
      </c>
      <c r="B12" s="54"/>
      <c r="C12" s="43" t="s">
        <v>141</v>
      </c>
      <c r="D12" s="17" t="s">
        <v>102</v>
      </c>
      <c r="E12" s="41">
        <v>32667</v>
      </c>
      <c r="F12" s="19">
        <f>2023-1989</f>
        <v>34</v>
      </c>
      <c r="G12" s="44">
        <v>11.4</v>
      </c>
      <c r="H12" s="44">
        <v>7.4</v>
      </c>
      <c r="I12" s="44"/>
      <c r="J12" s="39" t="s">
        <v>94</v>
      </c>
      <c r="K12" s="39"/>
      <c r="L12" s="40" t="s">
        <v>158</v>
      </c>
      <c r="M12" s="40" t="s">
        <v>156</v>
      </c>
      <c r="N12" s="55" t="s">
        <v>107</v>
      </c>
      <c r="O12" s="40"/>
      <c r="P12" s="40" t="s">
        <v>106</v>
      </c>
    </row>
    <row r="13" spans="1:16" ht="40.200000000000003" x14ac:dyDescent="0.3">
      <c r="A13" s="18">
        <v>11</v>
      </c>
      <c r="B13" s="54"/>
      <c r="C13" s="40" t="s">
        <v>142</v>
      </c>
      <c r="D13" s="17" t="s">
        <v>102</v>
      </c>
      <c r="E13" s="41">
        <v>34145</v>
      </c>
      <c r="F13" s="19">
        <f>2023-1993</f>
        <v>30</v>
      </c>
      <c r="G13" s="44">
        <v>7.3</v>
      </c>
      <c r="H13" s="44">
        <v>7.3</v>
      </c>
      <c r="I13" s="44">
        <v>2.2999999999999998</v>
      </c>
      <c r="J13" s="39" t="s">
        <v>126</v>
      </c>
      <c r="K13" s="39">
        <v>2021</v>
      </c>
      <c r="L13" s="47" t="s">
        <v>157</v>
      </c>
      <c r="M13" s="40" t="s">
        <v>156</v>
      </c>
      <c r="N13" s="50"/>
      <c r="O13" s="40" t="s">
        <v>104</v>
      </c>
      <c r="P13" s="40" t="s">
        <v>103</v>
      </c>
    </row>
    <row r="14" spans="1:16" ht="40.200000000000003" x14ac:dyDescent="0.3">
      <c r="A14" s="18">
        <v>12</v>
      </c>
      <c r="B14" s="54"/>
      <c r="C14" s="43" t="s">
        <v>144</v>
      </c>
      <c r="D14" s="17" t="s">
        <v>146</v>
      </c>
      <c r="E14" s="45">
        <v>37115</v>
      </c>
      <c r="F14" s="19">
        <f>2023-2001</f>
        <v>22</v>
      </c>
      <c r="G14" s="44">
        <v>0.11</v>
      </c>
      <c r="H14" s="44">
        <v>0.11</v>
      </c>
      <c r="I14" s="44">
        <v>0.11</v>
      </c>
      <c r="J14" s="44" t="s">
        <v>94</v>
      </c>
      <c r="K14" s="44"/>
      <c r="L14" s="43" t="s">
        <v>158</v>
      </c>
      <c r="M14" s="48" t="s">
        <v>156</v>
      </c>
      <c r="N14" s="40" t="s">
        <v>148</v>
      </c>
      <c r="O14" s="47"/>
      <c r="P14" s="43" t="s">
        <v>147</v>
      </c>
    </row>
  </sheetData>
  <mergeCells count="1">
    <mergeCell ref="B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view="pageBreakPreview" topLeftCell="A6" zoomScale="60" zoomScaleNormal="100" workbookViewId="0">
      <selection activeCell="H16" sqref="H16"/>
    </sheetView>
  </sheetViews>
  <sheetFormatPr defaultRowHeight="14.4" x14ac:dyDescent="0.3"/>
  <cols>
    <col min="2" max="2" width="4.109375" customWidth="1"/>
    <col min="3" max="3" width="8.109375" customWidth="1"/>
    <col min="4" max="4" width="12.88671875" customWidth="1"/>
    <col min="5" max="5" width="12.6640625" customWidth="1"/>
    <col min="6" max="6" width="4" customWidth="1"/>
    <col min="7" max="7" width="11.88671875" customWidth="1"/>
    <col min="8" max="8" width="10" customWidth="1"/>
    <col min="9" max="9" width="5.109375" customWidth="1"/>
    <col min="10" max="10" width="6.6640625" customWidth="1"/>
    <col min="11" max="11" width="6.109375" customWidth="1"/>
    <col min="12" max="12" width="5.109375" customWidth="1"/>
    <col min="13" max="13" width="8" customWidth="1"/>
    <col min="14" max="14" width="5.5546875" customWidth="1"/>
    <col min="15" max="15" width="18.88671875" customWidth="1"/>
    <col min="16" max="16" width="15.5546875" customWidth="1"/>
    <col min="17" max="17" width="20.33203125" customWidth="1"/>
    <col min="18" max="18" width="10.88671875" customWidth="1"/>
    <col min="19" max="19" width="10.109375" customWidth="1"/>
    <col min="20" max="20" width="16.109375" customWidth="1"/>
    <col min="21" max="21" width="11.5546875" customWidth="1"/>
    <col min="22" max="22" width="14.6640625" customWidth="1"/>
    <col min="23" max="23" width="10.44140625" customWidth="1"/>
    <col min="24" max="24" width="12.77734375" customWidth="1"/>
    <col min="25" max="25" width="5" customWidth="1"/>
    <col min="26" max="26" width="21.109375" customWidth="1"/>
    <col min="27" max="27" width="6.109375" customWidth="1"/>
  </cols>
  <sheetData>
    <row r="1" spans="1:27" ht="18" customHeight="1" x14ac:dyDescent="0.3">
      <c r="I1" s="71" t="s">
        <v>81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3" spans="1:27" ht="81.75" customHeight="1" x14ac:dyDescent="0.3">
      <c r="A3" s="87"/>
      <c r="B3" s="88" t="s">
        <v>0</v>
      </c>
      <c r="C3" s="72" t="s">
        <v>82</v>
      </c>
      <c r="D3" s="72" t="s">
        <v>1</v>
      </c>
      <c r="E3" s="72" t="s">
        <v>2</v>
      </c>
      <c r="F3" s="72" t="s">
        <v>83</v>
      </c>
      <c r="G3" s="72" t="s">
        <v>4</v>
      </c>
      <c r="H3" s="72" t="s">
        <v>5</v>
      </c>
      <c r="I3" s="72" t="s">
        <v>6</v>
      </c>
      <c r="J3" s="81" t="s">
        <v>44</v>
      </c>
      <c r="K3" s="82"/>
      <c r="L3" s="83"/>
      <c r="M3" s="72" t="s">
        <v>84</v>
      </c>
      <c r="N3" s="72" t="s">
        <v>7</v>
      </c>
      <c r="O3" s="72" t="s">
        <v>8</v>
      </c>
      <c r="P3" s="72" t="s">
        <v>9</v>
      </c>
      <c r="Q3" s="72" t="s">
        <v>10</v>
      </c>
      <c r="R3" s="72" t="s">
        <v>11</v>
      </c>
      <c r="S3" s="72" t="s">
        <v>12</v>
      </c>
      <c r="T3" s="72" t="s">
        <v>13</v>
      </c>
      <c r="U3" s="72" t="s">
        <v>14</v>
      </c>
      <c r="V3" s="72" t="s">
        <v>15</v>
      </c>
      <c r="W3" s="72" t="s">
        <v>16</v>
      </c>
      <c r="X3" s="73" t="s">
        <v>17</v>
      </c>
      <c r="Y3" s="74"/>
      <c r="Z3" s="74"/>
      <c r="AA3" s="75" t="s">
        <v>18</v>
      </c>
    </row>
    <row r="4" spans="1:27" ht="16.2" customHeight="1" x14ac:dyDescent="0.3">
      <c r="A4" s="87"/>
      <c r="B4" s="73"/>
      <c r="C4" s="72"/>
      <c r="D4" s="72"/>
      <c r="E4" s="72"/>
      <c r="F4" s="72"/>
      <c r="G4" s="72"/>
      <c r="H4" s="72"/>
      <c r="I4" s="72"/>
      <c r="J4" s="84"/>
      <c r="K4" s="85"/>
      <c r="L4" s="86"/>
      <c r="M4" s="72"/>
      <c r="N4" s="72"/>
      <c r="O4" s="72"/>
      <c r="P4" s="72"/>
      <c r="Q4" s="77"/>
      <c r="R4" s="72"/>
      <c r="S4" s="77"/>
      <c r="T4" s="72"/>
      <c r="U4" s="72"/>
      <c r="V4" s="72"/>
      <c r="W4" s="72"/>
      <c r="X4" s="77" t="s">
        <v>19</v>
      </c>
      <c r="Y4" s="78" t="s">
        <v>20</v>
      </c>
      <c r="Z4" s="79" t="s">
        <v>21</v>
      </c>
      <c r="AA4" s="76"/>
    </row>
    <row r="5" spans="1:27" ht="253.5" customHeight="1" thickBot="1" x14ac:dyDescent="0.35">
      <c r="A5" s="87"/>
      <c r="B5" s="73"/>
      <c r="C5" s="72"/>
      <c r="D5" s="72"/>
      <c r="E5" s="72"/>
      <c r="F5" s="72"/>
      <c r="G5" s="72"/>
      <c r="H5" s="72"/>
      <c r="I5" s="72"/>
      <c r="J5" s="46" t="s">
        <v>22</v>
      </c>
      <c r="K5" s="46" t="s">
        <v>23</v>
      </c>
      <c r="L5" s="46" t="s">
        <v>24</v>
      </c>
      <c r="M5" s="72"/>
      <c r="N5" s="72"/>
      <c r="O5" s="72"/>
      <c r="P5" s="72"/>
      <c r="Q5" s="77"/>
      <c r="R5" s="72"/>
      <c r="S5" s="77"/>
      <c r="T5" s="72"/>
      <c r="U5" s="72"/>
      <c r="V5" s="72"/>
      <c r="W5" s="72"/>
      <c r="X5" s="77"/>
      <c r="Y5" s="76"/>
      <c r="Z5" s="80"/>
      <c r="AA5" s="76"/>
    </row>
    <row r="6" spans="1:27" ht="18.600000000000001" customHeight="1" x14ac:dyDescent="0.3">
      <c r="B6" s="34">
        <v>1</v>
      </c>
      <c r="C6" s="35">
        <v>2</v>
      </c>
      <c r="D6" s="35">
        <v>3</v>
      </c>
      <c r="E6" s="36">
        <v>4</v>
      </c>
      <c r="F6" s="36">
        <v>5</v>
      </c>
      <c r="G6" s="36">
        <v>6</v>
      </c>
      <c r="H6" s="37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7">
        <v>13</v>
      </c>
      <c r="O6" s="36">
        <v>14</v>
      </c>
      <c r="P6" s="36">
        <v>15</v>
      </c>
      <c r="Q6" s="37">
        <v>16</v>
      </c>
      <c r="R6" s="36">
        <v>17</v>
      </c>
      <c r="S6" s="38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7">
        <v>26</v>
      </c>
    </row>
    <row r="7" spans="1:27" ht="72" customHeight="1" x14ac:dyDescent="0.3">
      <c r="B7" s="44">
        <v>1</v>
      </c>
      <c r="C7" s="43" t="s">
        <v>85</v>
      </c>
      <c r="D7" s="43" t="s">
        <v>86</v>
      </c>
      <c r="E7" s="43" t="s">
        <v>101</v>
      </c>
      <c r="F7" s="44" t="s">
        <v>88</v>
      </c>
      <c r="G7" s="43" t="s">
        <v>102</v>
      </c>
      <c r="H7" s="45">
        <v>34323</v>
      </c>
      <c r="I7" s="44">
        <v>30</v>
      </c>
      <c r="J7" s="44">
        <v>8.6</v>
      </c>
      <c r="K7" s="44">
        <v>1.8</v>
      </c>
      <c r="L7" s="44"/>
      <c r="M7" s="44" t="s">
        <v>94</v>
      </c>
      <c r="N7" s="44"/>
      <c r="O7" s="44"/>
      <c r="P7" s="43" t="s">
        <v>89</v>
      </c>
      <c r="Q7" s="43" t="s">
        <v>103</v>
      </c>
      <c r="R7" s="43" t="s">
        <v>104</v>
      </c>
      <c r="S7" s="44"/>
      <c r="T7" s="44"/>
      <c r="U7" s="44"/>
      <c r="V7" s="43"/>
      <c r="W7" s="43"/>
      <c r="X7" s="43"/>
      <c r="Y7" s="44"/>
      <c r="Z7" s="43" t="s">
        <v>165</v>
      </c>
      <c r="AA7" s="58" t="s">
        <v>100</v>
      </c>
    </row>
    <row r="8" spans="1:27" ht="53.4" x14ac:dyDescent="0.3">
      <c r="B8" s="44">
        <v>2</v>
      </c>
      <c r="C8" s="43" t="s">
        <v>85</v>
      </c>
      <c r="D8" s="43" t="s">
        <v>86</v>
      </c>
      <c r="E8" s="43" t="s">
        <v>105</v>
      </c>
      <c r="F8" s="44" t="s">
        <v>88</v>
      </c>
      <c r="G8" s="43" t="s">
        <v>102</v>
      </c>
      <c r="H8" s="45">
        <v>35884</v>
      </c>
      <c r="I8" s="44">
        <v>25</v>
      </c>
      <c r="J8" s="44">
        <v>3.3</v>
      </c>
      <c r="K8" s="44">
        <v>3.3</v>
      </c>
      <c r="L8" s="44"/>
      <c r="M8" s="44" t="s">
        <v>94</v>
      </c>
      <c r="N8" s="44"/>
      <c r="O8" s="43" t="s">
        <v>95</v>
      </c>
      <c r="P8" s="43"/>
      <c r="Q8" s="43" t="s">
        <v>106</v>
      </c>
      <c r="R8" s="43" t="s">
        <v>107</v>
      </c>
      <c r="S8" s="44"/>
      <c r="T8" s="44"/>
      <c r="U8" s="44"/>
      <c r="V8" s="43"/>
      <c r="W8" s="43"/>
      <c r="X8" s="43"/>
      <c r="Y8" s="44"/>
      <c r="Z8" s="43" t="s">
        <v>170</v>
      </c>
      <c r="AA8" s="58" t="s">
        <v>64</v>
      </c>
    </row>
    <row r="9" spans="1:27" ht="53.4" x14ac:dyDescent="0.3">
      <c r="B9" s="44">
        <v>3</v>
      </c>
      <c r="C9" s="43" t="s">
        <v>85</v>
      </c>
      <c r="D9" s="43" t="s">
        <v>86</v>
      </c>
      <c r="E9" s="43" t="s">
        <v>108</v>
      </c>
      <c r="F9" s="44" t="s">
        <v>88</v>
      </c>
      <c r="G9" s="43" t="s">
        <v>102</v>
      </c>
      <c r="H9" s="45">
        <v>35361</v>
      </c>
      <c r="I9" s="44">
        <v>27</v>
      </c>
      <c r="J9" s="44">
        <v>6.4</v>
      </c>
      <c r="K9" s="44">
        <v>6.4</v>
      </c>
      <c r="L9" s="44">
        <v>1.5</v>
      </c>
      <c r="M9" s="44" t="s">
        <v>94</v>
      </c>
      <c r="N9" s="44"/>
      <c r="O9" s="43" t="s">
        <v>95</v>
      </c>
      <c r="P9" s="43"/>
      <c r="Q9" s="43" t="s">
        <v>106</v>
      </c>
      <c r="R9" s="43" t="s">
        <v>107</v>
      </c>
      <c r="S9" s="43" t="s">
        <v>89</v>
      </c>
      <c r="T9" s="44" t="s">
        <v>109</v>
      </c>
      <c r="U9" s="43" t="s">
        <v>110</v>
      </c>
      <c r="V9" s="43"/>
      <c r="W9" s="43"/>
      <c r="X9" s="43"/>
      <c r="Y9" s="44"/>
      <c r="Z9" s="43" t="s">
        <v>170</v>
      </c>
      <c r="AA9" s="58" t="s">
        <v>100</v>
      </c>
    </row>
    <row r="10" spans="1:27" ht="53.4" x14ac:dyDescent="0.3">
      <c r="B10" s="44">
        <v>4</v>
      </c>
      <c r="C10" s="43" t="s">
        <v>85</v>
      </c>
      <c r="D10" s="43" t="s">
        <v>86</v>
      </c>
      <c r="E10" s="43" t="s">
        <v>111</v>
      </c>
      <c r="F10" s="44" t="s">
        <v>88</v>
      </c>
      <c r="G10" s="43" t="s">
        <v>102</v>
      </c>
      <c r="H10" s="57">
        <v>33131</v>
      </c>
      <c r="I10" s="43">
        <v>33</v>
      </c>
      <c r="J10" s="43">
        <v>8.8000000000000007</v>
      </c>
      <c r="K10" s="43">
        <v>4.0999999999999996</v>
      </c>
      <c r="L10" s="43"/>
      <c r="M10" s="43" t="s">
        <v>75</v>
      </c>
      <c r="N10" s="43">
        <v>2023</v>
      </c>
      <c r="O10" s="43" t="s">
        <v>95</v>
      </c>
      <c r="P10" s="43"/>
      <c r="Q10" s="43" t="s">
        <v>112</v>
      </c>
      <c r="R10" s="43" t="s">
        <v>113</v>
      </c>
      <c r="S10" s="43"/>
      <c r="T10" s="43"/>
      <c r="U10" s="43"/>
      <c r="V10" s="43"/>
      <c r="W10" s="43"/>
      <c r="X10" s="43"/>
      <c r="Y10" s="44"/>
      <c r="Z10" s="43" t="s">
        <v>163</v>
      </c>
      <c r="AA10" s="58" t="s">
        <v>64</v>
      </c>
    </row>
    <row r="11" spans="1:27" ht="53.4" x14ac:dyDescent="0.3">
      <c r="B11" s="44">
        <v>5</v>
      </c>
      <c r="C11" s="43" t="s">
        <v>85</v>
      </c>
      <c r="D11" s="43" t="s">
        <v>86</v>
      </c>
      <c r="E11" s="43" t="s">
        <v>119</v>
      </c>
      <c r="F11" s="44" t="s">
        <v>88</v>
      </c>
      <c r="G11" s="57" t="s">
        <v>120</v>
      </c>
      <c r="H11" s="57">
        <v>33952</v>
      </c>
      <c r="I11" s="43">
        <v>31</v>
      </c>
      <c r="J11" s="43">
        <v>6.3</v>
      </c>
      <c r="K11" s="43">
        <v>6.3</v>
      </c>
      <c r="L11" s="43"/>
      <c r="M11" s="43" t="s">
        <v>75</v>
      </c>
      <c r="N11" s="43">
        <v>2024</v>
      </c>
      <c r="O11" s="43"/>
      <c r="P11" s="43" t="s">
        <v>89</v>
      </c>
      <c r="Q11" s="43" t="s">
        <v>103</v>
      </c>
      <c r="R11" s="43" t="s">
        <v>121</v>
      </c>
      <c r="S11" s="43"/>
      <c r="T11" s="43"/>
      <c r="U11" s="43"/>
      <c r="V11" s="43"/>
      <c r="W11" s="43"/>
      <c r="X11" s="43"/>
      <c r="Y11" s="44"/>
      <c r="Z11" s="43" t="s">
        <v>162</v>
      </c>
      <c r="AA11" s="58" t="s">
        <v>100</v>
      </c>
    </row>
    <row r="12" spans="1:27" ht="53.4" x14ac:dyDescent="0.3">
      <c r="B12" s="44">
        <v>6</v>
      </c>
      <c r="C12" s="43" t="s">
        <v>85</v>
      </c>
      <c r="D12" s="43" t="s">
        <v>86</v>
      </c>
      <c r="E12" s="43" t="s">
        <v>122</v>
      </c>
      <c r="F12" s="44" t="s">
        <v>88</v>
      </c>
      <c r="G12" s="43" t="s">
        <v>102</v>
      </c>
      <c r="H12" s="57">
        <v>35194</v>
      </c>
      <c r="I12" s="43">
        <v>27</v>
      </c>
      <c r="J12" s="43">
        <v>3.1</v>
      </c>
      <c r="K12" s="43">
        <v>1.6</v>
      </c>
      <c r="L12" s="43">
        <v>0.9</v>
      </c>
      <c r="M12" s="43" t="s">
        <v>94</v>
      </c>
      <c r="N12" s="43"/>
      <c r="O12" s="43"/>
      <c r="P12" s="43" t="s">
        <v>123</v>
      </c>
      <c r="Q12" s="43" t="s">
        <v>103</v>
      </c>
      <c r="R12" s="43" t="s">
        <v>121</v>
      </c>
      <c r="S12" s="43"/>
      <c r="T12" s="43"/>
      <c r="U12" s="43"/>
      <c r="V12" s="43"/>
      <c r="W12" s="43"/>
      <c r="X12" s="43"/>
      <c r="Y12" s="44"/>
      <c r="Z12" s="43"/>
      <c r="AA12" s="58" t="s">
        <v>64</v>
      </c>
    </row>
    <row r="13" spans="1:27" ht="70.5" customHeight="1" x14ac:dyDescent="0.3">
      <c r="B13" s="44">
        <v>7</v>
      </c>
      <c r="C13" s="43" t="s">
        <v>85</v>
      </c>
      <c r="D13" s="43" t="s">
        <v>86</v>
      </c>
      <c r="E13" s="43" t="s">
        <v>124</v>
      </c>
      <c r="F13" s="44" t="s">
        <v>88</v>
      </c>
      <c r="G13" s="43" t="s">
        <v>102</v>
      </c>
      <c r="H13" s="57">
        <v>36274</v>
      </c>
      <c r="I13" s="43">
        <v>24</v>
      </c>
      <c r="J13" s="43">
        <v>3</v>
      </c>
      <c r="K13" s="43">
        <v>2</v>
      </c>
      <c r="L13" s="43">
        <v>2</v>
      </c>
      <c r="M13" s="43" t="s">
        <v>75</v>
      </c>
      <c r="N13" s="43">
        <v>2023</v>
      </c>
      <c r="O13" s="43" t="s">
        <v>95</v>
      </c>
      <c r="P13" s="43"/>
      <c r="Q13" s="43" t="s">
        <v>125</v>
      </c>
      <c r="R13" s="43" t="s">
        <v>97</v>
      </c>
      <c r="S13" s="43"/>
      <c r="T13" s="43"/>
      <c r="U13" s="43"/>
      <c r="V13" s="43"/>
      <c r="W13" s="43"/>
      <c r="X13" s="43"/>
      <c r="Y13" s="44"/>
      <c r="Z13" s="43" t="s">
        <v>170</v>
      </c>
      <c r="AA13" s="58" t="s">
        <v>64</v>
      </c>
    </row>
    <row r="14" spans="1:27" ht="53.4" x14ac:dyDescent="0.3">
      <c r="B14" s="44">
        <v>8</v>
      </c>
      <c r="C14" s="43" t="s">
        <v>85</v>
      </c>
      <c r="D14" s="43" t="s">
        <v>86</v>
      </c>
      <c r="E14" s="43" t="s">
        <v>127</v>
      </c>
      <c r="F14" s="44" t="s">
        <v>88</v>
      </c>
      <c r="G14" s="43" t="s">
        <v>102</v>
      </c>
      <c r="H14" s="45">
        <v>33270</v>
      </c>
      <c r="I14" s="44">
        <v>32</v>
      </c>
      <c r="J14" s="44">
        <v>4.2</v>
      </c>
      <c r="K14" s="44">
        <v>3.3</v>
      </c>
      <c r="L14" s="44"/>
      <c r="M14" s="44" t="s">
        <v>94</v>
      </c>
      <c r="N14" s="44"/>
      <c r="O14" s="43" t="s">
        <v>95</v>
      </c>
      <c r="P14" s="44"/>
      <c r="Q14" s="43" t="s">
        <v>106</v>
      </c>
      <c r="R14" s="44" t="s">
        <v>97</v>
      </c>
      <c r="S14" s="43" t="s">
        <v>89</v>
      </c>
      <c r="T14" s="43" t="s">
        <v>128</v>
      </c>
      <c r="U14" s="43" t="s">
        <v>129</v>
      </c>
      <c r="V14" s="43"/>
      <c r="W14" s="43"/>
      <c r="X14" s="43"/>
      <c r="Y14" s="44"/>
      <c r="Z14" s="43" t="s">
        <v>164</v>
      </c>
      <c r="AA14" s="58" t="s">
        <v>64</v>
      </c>
    </row>
    <row r="15" spans="1:27" ht="61.95" customHeight="1" x14ac:dyDescent="0.3">
      <c r="B15" s="44">
        <v>9</v>
      </c>
      <c r="C15" s="43" t="s">
        <v>85</v>
      </c>
      <c r="D15" s="43" t="s">
        <v>86</v>
      </c>
      <c r="E15" s="43" t="s">
        <v>135</v>
      </c>
      <c r="F15" s="44" t="s">
        <v>88</v>
      </c>
      <c r="G15" s="43" t="s">
        <v>102</v>
      </c>
      <c r="H15" s="45">
        <v>35336</v>
      </c>
      <c r="I15" s="44">
        <v>27</v>
      </c>
      <c r="J15" s="44">
        <v>1.8</v>
      </c>
      <c r="K15" s="44">
        <v>1.5</v>
      </c>
      <c r="L15" s="44">
        <v>1.5</v>
      </c>
      <c r="M15" s="44" t="s">
        <v>94</v>
      </c>
      <c r="N15" s="44"/>
      <c r="O15" s="43" t="s">
        <v>95</v>
      </c>
      <c r="P15" s="43"/>
      <c r="Q15" s="43" t="s">
        <v>106</v>
      </c>
      <c r="R15" s="43" t="s">
        <v>107</v>
      </c>
      <c r="S15" s="43" t="s">
        <v>89</v>
      </c>
      <c r="T15" s="44" t="s">
        <v>109</v>
      </c>
      <c r="U15" s="43" t="s">
        <v>136</v>
      </c>
      <c r="V15" s="43"/>
      <c r="W15" s="43"/>
      <c r="X15" s="43"/>
      <c r="Y15" s="44"/>
      <c r="Z15" s="43" t="s">
        <v>164</v>
      </c>
      <c r="AA15" s="58" t="s">
        <v>64</v>
      </c>
    </row>
    <row r="16" spans="1:27" ht="53.4" x14ac:dyDescent="0.3">
      <c r="B16" s="44">
        <v>10</v>
      </c>
      <c r="C16" s="43" t="s">
        <v>85</v>
      </c>
      <c r="D16" s="43" t="s">
        <v>86</v>
      </c>
      <c r="E16" s="43" t="s">
        <v>141</v>
      </c>
      <c r="F16" s="44" t="s">
        <v>88</v>
      </c>
      <c r="G16" s="43" t="s">
        <v>102</v>
      </c>
      <c r="H16" s="45">
        <v>32667</v>
      </c>
      <c r="I16" s="44">
        <v>34</v>
      </c>
      <c r="J16" s="44">
        <v>11.4</v>
      </c>
      <c r="K16" s="44">
        <v>7.4</v>
      </c>
      <c r="L16" s="44"/>
      <c r="M16" s="44" t="s">
        <v>94</v>
      </c>
      <c r="N16" s="44"/>
      <c r="O16" s="43" t="s">
        <v>95</v>
      </c>
      <c r="P16" s="43"/>
      <c r="Q16" s="43" t="s">
        <v>106</v>
      </c>
      <c r="R16" s="43" t="s">
        <v>107</v>
      </c>
      <c r="S16" s="44"/>
      <c r="T16" s="44"/>
      <c r="U16" s="44"/>
      <c r="V16" s="43"/>
      <c r="W16" s="43"/>
      <c r="X16" s="43"/>
      <c r="Y16" s="44"/>
      <c r="Z16" s="43"/>
      <c r="AA16" s="58" t="s">
        <v>64</v>
      </c>
    </row>
    <row r="17" spans="2:27" ht="53.4" x14ac:dyDescent="0.3">
      <c r="B17" s="44">
        <v>11</v>
      </c>
      <c r="C17" s="43" t="s">
        <v>85</v>
      </c>
      <c r="D17" s="43" t="s">
        <v>86</v>
      </c>
      <c r="E17" s="43" t="s">
        <v>142</v>
      </c>
      <c r="F17" s="44" t="s">
        <v>88</v>
      </c>
      <c r="G17" s="43" t="s">
        <v>102</v>
      </c>
      <c r="H17" s="45">
        <v>34145</v>
      </c>
      <c r="I17" s="44">
        <v>30</v>
      </c>
      <c r="J17" s="44">
        <v>7.3</v>
      </c>
      <c r="K17" s="44">
        <v>7.3</v>
      </c>
      <c r="L17" s="44">
        <v>2.2999999999999998</v>
      </c>
      <c r="M17" s="44" t="s">
        <v>126</v>
      </c>
      <c r="N17" s="44">
        <v>2021</v>
      </c>
      <c r="O17" s="44"/>
      <c r="P17" s="43" t="s">
        <v>89</v>
      </c>
      <c r="Q17" s="43" t="s">
        <v>103</v>
      </c>
      <c r="R17" s="43" t="s">
        <v>104</v>
      </c>
      <c r="S17" s="44"/>
      <c r="T17" s="44"/>
      <c r="U17" s="44"/>
      <c r="V17" s="43"/>
      <c r="W17" s="43"/>
      <c r="X17" s="43"/>
      <c r="Y17" s="44"/>
      <c r="Z17" s="43" t="s">
        <v>170</v>
      </c>
      <c r="AA17" s="58" t="s">
        <v>100</v>
      </c>
    </row>
    <row r="18" spans="2:27" ht="53.4" x14ac:dyDescent="0.3">
      <c r="B18" s="44">
        <v>12</v>
      </c>
      <c r="C18" s="43" t="s">
        <v>85</v>
      </c>
      <c r="D18" s="43" t="s">
        <v>86</v>
      </c>
      <c r="E18" s="43" t="s">
        <v>144</v>
      </c>
      <c r="F18" s="44" t="s">
        <v>145</v>
      </c>
      <c r="G18" s="43" t="s">
        <v>146</v>
      </c>
      <c r="H18" s="45">
        <v>37115</v>
      </c>
      <c r="I18" s="44">
        <v>22</v>
      </c>
      <c r="J18" s="44">
        <v>0.11</v>
      </c>
      <c r="K18" s="44">
        <v>0.11</v>
      </c>
      <c r="L18" s="44">
        <v>0.11</v>
      </c>
      <c r="M18" s="44" t="s">
        <v>94</v>
      </c>
      <c r="N18" s="44"/>
      <c r="O18" s="43" t="s">
        <v>95</v>
      </c>
      <c r="P18" s="43"/>
      <c r="Q18" s="43" t="s">
        <v>147</v>
      </c>
      <c r="R18" s="43" t="s">
        <v>148</v>
      </c>
      <c r="S18" s="44"/>
      <c r="T18" s="44"/>
      <c r="U18" s="44"/>
      <c r="V18" s="43"/>
      <c r="W18" s="43"/>
      <c r="X18" s="43"/>
      <c r="Y18" s="44"/>
      <c r="Z18" s="43" t="s">
        <v>161</v>
      </c>
      <c r="AA18" s="58" t="s">
        <v>100</v>
      </c>
    </row>
  </sheetData>
  <mergeCells count="27">
    <mergeCell ref="I1:T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W3:W5"/>
    <mergeCell ref="J3:L4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X3:Z3"/>
    <mergeCell ref="AA3:AA5"/>
    <mergeCell ref="X4:X5"/>
    <mergeCell ref="Y4:Y5"/>
    <mergeCell ref="Z4:Z5"/>
  </mergeCells>
  <pageMargins left="0.7" right="0.7" top="0.75" bottom="0.75" header="0.3" footer="0.3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18" sqref="I18"/>
    </sheetView>
  </sheetViews>
  <sheetFormatPr defaultRowHeight="14.4" x14ac:dyDescent="0.3"/>
  <cols>
    <col min="8" max="8" width="15.77734375" customWidth="1"/>
  </cols>
  <sheetData>
    <row r="1" spans="1:8" x14ac:dyDescent="0.3">
      <c r="A1" s="94" t="s">
        <v>171</v>
      </c>
      <c r="B1" s="94"/>
      <c r="C1" s="94"/>
      <c r="D1" s="94"/>
      <c r="E1" s="94"/>
      <c r="F1" s="94"/>
      <c r="G1" s="94"/>
      <c r="H1" s="94"/>
    </row>
    <row r="2" spans="1:8" ht="92.4" x14ac:dyDescent="0.3">
      <c r="A2" s="11" t="s">
        <v>49</v>
      </c>
      <c r="B2" s="62" t="s">
        <v>50</v>
      </c>
      <c r="C2" s="7" t="s">
        <v>51</v>
      </c>
      <c r="D2" s="7" t="s">
        <v>52</v>
      </c>
      <c r="E2" s="7" t="s">
        <v>53</v>
      </c>
      <c r="F2" s="12" t="s">
        <v>54</v>
      </c>
      <c r="G2" s="12" t="s">
        <v>55</v>
      </c>
      <c r="H2" s="7" t="s">
        <v>80</v>
      </c>
    </row>
    <row r="3" spans="1:8" ht="118.8" x14ac:dyDescent="0.3">
      <c r="A3" s="11" t="s">
        <v>56</v>
      </c>
      <c r="B3" s="59">
        <v>25</v>
      </c>
      <c r="C3" s="60">
        <v>2</v>
      </c>
      <c r="D3" s="61">
        <v>4</v>
      </c>
      <c r="E3" s="61">
        <v>6</v>
      </c>
      <c r="F3" s="62" t="s">
        <v>172</v>
      </c>
      <c r="G3" s="63">
        <v>0.56999999999999995</v>
      </c>
      <c r="H3" s="61">
        <v>0</v>
      </c>
    </row>
    <row r="4" spans="1:8" x14ac:dyDescent="0.3">
      <c r="A4" s="11"/>
      <c r="B4" s="11"/>
      <c r="C4" s="11"/>
      <c r="D4" s="11"/>
      <c r="E4" s="14"/>
      <c r="F4" s="7"/>
      <c r="G4" s="11"/>
      <c r="H4" s="11"/>
    </row>
    <row r="5" spans="1:8" x14ac:dyDescent="0.3">
      <c r="A5" s="11"/>
      <c r="B5" s="11"/>
      <c r="C5" s="11"/>
      <c r="D5" s="11"/>
      <c r="E5" s="14"/>
      <c r="F5" s="11"/>
      <c r="G5" s="11"/>
      <c r="H5" s="11"/>
    </row>
    <row r="6" spans="1:8" x14ac:dyDescent="0.3">
      <c r="A6" s="11"/>
      <c r="B6" s="7"/>
      <c r="C6" s="11"/>
      <c r="D6" s="11"/>
      <c r="E6" s="14"/>
      <c r="F6" s="11"/>
      <c r="G6" s="11"/>
      <c r="H6" s="11"/>
    </row>
    <row r="7" spans="1:8" x14ac:dyDescent="0.3">
      <c r="A7" s="11"/>
      <c r="B7" s="7"/>
      <c r="C7" s="11"/>
      <c r="D7" s="11"/>
      <c r="E7" s="14"/>
      <c r="F7" s="11"/>
      <c r="G7" s="13"/>
      <c r="H7" s="11"/>
    </row>
    <row r="8" spans="1:8" x14ac:dyDescent="0.3">
      <c r="A8" s="11"/>
      <c r="B8" s="7"/>
      <c r="C8" s="11"/>
      <c r="D8" s="11"/>
      <c r="E8" s="14"/>
      <c r="F8" s="11"/>
      <c r="G8" s="13"/>
      <c r="H8" s="11"/>
    </row>
    <row r="9" spans="1:8" x14ac:dyDescent="0.3">
      <c r="A9" s="11"/>
      <c r="B9" s="7"/>
      <c r="C9" s="11"/>
      <c r="D9" s="11"/>
      <c r="E9" s="14"/>
      <c r="F9" s="11"/>
      <c r="G9" s="13"/>
      <c r="H9" s="11"/>
    </row>
    <row r="10" spans="1:8" x14ac:dyDescent="0.3">
      <c r="A10" s="11"/>
      <c r="B10" s="7"/>
      <c r="C10" s="11"/>
      <c r="D10" s="11"/>
      <c r="E10" s="14"/>
      <c r="F10" s="11"/>
      <c r="G10" s="13"/>
      <c r="H10" s="11"/>
    </row>
    <row r="11" spans="1:8" x14ac:dyDescent="0.3">
      <c r="A11" s="11"/>
      <c r="B11" s="7"/>
      <c r="C11" s="11"/>
      <c r="D11" s="11"/>
      <c r="E11" s="14"/>
      <c r="F11" s="11"/>
      <c r="G11" s="13"/>
      <c r="H11" s="11"/>
    </row>
    <row r="12" spans="1:8" x14ac:dyDescent="0.3">
      <c r="A12" s="11"/>
      <c r="B12" s="7"/>
      <c r="C12" s="11"/>
      <c r="D12" s="11"/>
      <c r="E12" s="14"/>
      <c r="F12" s="11"/>
      <c r="G12" s="13"/>
      <c r="H12" s="11"/>
    </row>
    <row r="13" spans="1:8" x14ac:dyDescent="0.3">
      <c r="A13" s="11"/>
      <c r="B13" s="7"/>
      <c r="C13" s="11"/>
      <c r="D13" s="11"/>
      <c r="E13" s="14"/>
      <c r="F13" s="11"/>
      <c r="G13" s="13"/>
      <c r="H13" s="11"/>
    </row>
    <row r="14" spans="1:8" x14ac:dyDescent="0.3">
      <c r="A14" s="11"/>
      <c r="B14" s="7"/>
      <c r="C14" s="11"/>
      <c r="D14" s="11"/>
      <c r="E14" s="14"/>
      <c r="F14" s="11"/>
      <c r="G14" s="13"/>
      <c r="H14" s="11"/>
    </row>
    <row r="15" spans="1:8" x14ac:dyDescent="0.3">
      <c r="A15" s="11"/>
      <c r="B15" s="7"/>
      <c r="C15" s="11"/>
      <c r="D15" s="11"/>
      <c r="E15" s="14"/>
      <c r="F15" s="11"/>
      <c r="G15" s="13"/>
      <c r="H15" s="11"/>
    </row>
    <row r="16" spans="1:8" x14ac:dyDescent="0.3">
      <c r="A16" s="11"/>
      <c r="B16" s="7"/>
      <c r="C16" s="11"/>
      <c r="D16" s="11"/>
      <c r="E16" s="14"/>
      <c r="F16" s="11"/>
      <c r="G16" s="13"/>
      <c r="H16" s="11"/>
    </row>
    <row r="17" spans="1:8" x14ac:dyDescent="0.3">
      <c r="A17" s="11"/>
      <c r="B17" s="7"/>
      <c r="C17" s="11"/>
      <c r="D17" s="11"/>
      <c r="E17" s="14"/>
      <c r="F17" s="11"/>
      <c r="G17" s="13"/>
      <c r="H17" s="11"/>
    </row>
    <row r="18" spans="1:8" x14ac:dyDescent="0.3">
      <c r="A18" s="11"/>
      <c r="B18" s="7"/>
      <c r="C18" s="11"/>
      <c r="D18" s="11"/>
      <c r="E18" s="14"/>
      <c r="F18" s="11"/>
      <c r="G18" s="13"/>
      <c r="H18" s="11"/>
    </row>
    <row r="19" spans="1:8" x14ac:dyDescent="0.3">
      <c r="A19" s="11"/>
      <c r="B19" s="7"/>
      <c r="C19" s="11"/>
      <c r="D19" s="11"/>
      <c r="E19" s="14"/>
      <c r="F19" s="11"/>
      <c r="G19" s="13"/>
      <c r="H19" s="11"/>
    </row>
    <row r="20" spans="1:8" x14ac:dyDescent="0.3">
      <c r="A20" s="11"/>
      <c r="B20" s="7"/>
      <c r="C20" s="11"/>
      <c r="D20" s="11"/>
      <c r="E20" s="14"/>
      <c r="F20" s="11"/>
      <c r="G20" s="13"/>
      <c r="H20" s="11"/>
    </row>
    <row r="21" spans="1:8" x14ac:dyDescent="0.3">
      <c r="A21" s="11"/>
      <c r="B21" s="7"/>
      <c r="C21" s="11"/>
      <c r="D21" s="11"/>
      <c r="E21" s="14"/>
      <c r="F21" s="11"/>
      <c r="G21" s="13"/>
      <c r="H21" s="11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3" sqref="G3"/>
    </sheetView>
  </sheetViews>
  <sheetFormatPr defaultRowHeight="14.4" x14ac:dyDescent="0.3"/>
  <sheetData>
    <row r="1" spans="1:7" ht="26.4" customHeight="1" x14ac:dyDescent="0.3">
      <c r="A1" s="95" t="s">
        <v>173</v>
      </c>
      <c r="B1" s="95"/>
      <c r="C1" s="95"/>
      <c r="D1" s="95"/>
      <c r="E1" s="95"/>
      <c r="F1" s="95"/>
      <c r="G1" s="95"/>
    </row>
    <row r="2" spans="1:7" ht="66" x14ac:dyDescent="0.3">
      <c r="A2" s="21" t="s">
        <v>71</v>
      </c>
      <c r="B2" s="22" t="s">
        <v>72</v>
      </c>
      <c r="C2" s="22" t="s">
        <v>73</v>
      </c>
      <c r="D2" s="22" t="s">
        <v>74</v>
      </c>
      <c r="E2" s="22" t="s">
        <v>75</v>
      </c>
      <c r="F2" s="20" t="s">
        <v>76</v>
      </c>
      <c r="G2" s="23" t="s">
        <v>77</v>
      </c>
    </row>
    <row r="3" spans="1:7" ht="79.2" x14ac:dyDescent="0.3">
      <c r="A3" s="64" t="s">
        <v>78</v>
      </c>
      <c r="B3" s="65" t="s">
        <v>86</v>
      </c>
      <c r="C3" s="66" t="s">
        <v>64</v>
      </c>
      <c r="D3" s="66">
        <v>1</v>
      </c>
      <c r="E3" s="66">
        <v>3</v>
      </c>
      <c r="F3" s="67">
        <v>8</v>
      </c>
      <c r="G3" s="68">
        <v>12</v>
      </c>
    </row>
    <row r="4" spans="1:7" x14ac:dyDescent="0.3">
      <c r="A4" s="24"/>
      <c r="B4" s="25"/>
      <c r="C4" s="26"/>
      <c r="D4" s="26"/>
      <c r="E4" s="26"/>
      <c r="F4" s="27"/>
      <c r="G4" s="28"/>
    </row>
    <row r="5" spans="1:7" x14ac:dyDescent="0.3">
      <c r="A5" s="24"/>
      <c r="B5" s="25"/>
      <c r="C5" s="26"/>
      <c r="D5" s="26"/>
      <c r="E5" s="26"/>
      <c r="F5" s="27"/>
      <c r="G5" s="28"/>
    </row>
    <row r="6" spans="1:7" x14ac:dyDescent="0.3">
      <c r="A6" s="24"/>
      <c r="B6" s="25"/>
      <c r="C6" s="26"/>
      <c r="D6" s="26"/>
      <c r="E6" s="26"/>
      <c r="F6" s="27"/>
      <c r="G6" s="28"/>
    </row>
    <row r="7" spans="1:7" x14ac:dyDescent="0.3">
      <c r="A7" s="24"/>
      <c r="B7" s="25"/>
      <c r="C7" s="26"/>
      <c r="D7" s="26"/>
      <c r="E7" s="26"/>
      <c r="F7" s="27"/>
      <c r="G7" s="28"/>
    </row>
    <row r="8" spans="1:7" x14ac:dyDescent="0.3">
      <c r="A8" s="24"/>
      <c r="B8" s="25"/>
      <c r="C8" s="25"/>
      <c r="D8" s="26"/>
      <c r="E8" s="26"/>
      <c r="F8" s="27"/>
      <c r="G8" s="28"/>
    </row>
    <row r="9" spans="1:7" x14ac:dyDescent="0.3">
      <c r="A9" s="24"/>
      <c r="B9" s="25"/>
      <c r="C9" s="26"/>
      <c r="D9" s="26"/>
      <c r="E9" s="26"/>
      <c r="F9" s="27"/>
      <c r="G9" s="28"/>
    </row>
    <row r="10" spans="1:7" x14ac:dyDescent="0.3">
      <c r="A10" s="24"/>
      <c r="B10" s="25"/>
      <c r="C10" s="26"/>
      <c r="D10" s="26"/>
      <c r="E10" s="26"/>
      <c r="F10" s="27"/>
      <c r="G10" s="28"/>
    </row>
    <row r="11" spans="1:7" x14ac:dyDescent="0.3">
      <c r="A11" s="24"/>
      <c r="B11" s="25"/>
      <c r="C11" s="26"/>
      <c r="D11" s="26"/>
      <c r="E11" s="26"/>
      <c r="F11" s="27"/>
      <c r="G11" s="28"/>
    </row>
    <row r="12" spans="1:7" x14ac:dyDescent="0.3">
      <c r="A12" s="29"/>
      <c r="B12" s="30"/>
      <c r="C12" s="30"/>
      <c r="D12" s="30"/>
      <c r="E12" s="30"/>
      <c r="F12" s="30"/>
      <c r="G12" s="30"/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2" workbookViewId="0">
      <selection activeCell="H3" sqref="H3"/>
    </sheetView>
  </sheetViews>
  <sheetFormatPr defaultRowHeight="14.4" x14ac:dyDescent="0.3"/>
  <cols>
    <col min="5" max="5" width="9.88671875" bestFit="1" customWidth="1"/>
    <col min="8" max="8" width="12.6640625" customWidth="1"/>
    <col min="9" max="9" width="14.21875" customWidth="1"/>
    <col min="10" max="10" width="14.6640625" customWidth="1"/>
  </cols>
  <sheetData>
    <row r="1" spans="1:10" ht="15.6" x14ac:dyDescent="0.3">
      <c r="A1" s="96" t="s">
        <v>174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51.80000000000001" customHeight="1" x14ac:dyDescent="0.3">
      <c r="A2" s="5" t="s">
        <v>0</v>
      </c>
      <c r="B2" s="9" t="s">
        <v>41</v>
      </c>
      <c r="C2" s="5" t="s">
        <v>42</v>
      </c>
      <c r="D2" s="5" t="s">
        <v>4</v>
      </c>
      <c r="E2" s="6" t="s">
        <v>43</v>
      </c>
      <c r="F2" s="5" t="s">
        <v>44</v>
      </c>
      <c r="G2" s="5" t="s">
        <v>45</v>
      </c>
      <c r="H2" s="5" t="s">
        <v>46</v>
      </c>
      <c r="I2" s="5" t="s">
        <v>47</v>
      </c>
      <c r="J2" s="10" t="s">
        <v>48</v>
      </c>
    </row>
    <row r="3" spans="1:10" ht="79.2" x14ac:dyDescent="0.3">
      <c r="A3" s="7">
        <v>1</v>
      </c>
      <c r="B3" s="7" t="s">
        <v>175</v>
      </c>
      <c r="C3" s="7" t="s">
        <v>86</v>
      </c>
      <c r="D3" s="7" t="s">
        <v>176</v>
      </c>
      <c r="E3" s="45">
        <v>29623</v>
      </c>
      <c r="F3" s="56">
        <v>21.2</v>
      </c>
      <c r="G3" s="56" t="s">
        <v>126</v>
      </c>
      <c r="H3" s="44"/>
      <c r="I3" s="43" t="s">
        <v>179</v>
      </c>
      <c r="J3" s="58" t="s">
        <v>135</v>
      </c>
    </row>
    <row r="4" spans="1:10" ht="96" customHeight="1" x14ac:dyDescent="0.3">
      <c r="A4" s="7">
        <v>2</v>
      </c>
      <c r="B4" s="7" t="s">
        <v>177</v>
      </c>
      <c r="C4" s="7" t="s">
        <v>86</v>
      </c>
      <c r="D4" s="7" t="s">
        <v>178</v>
      </c>
      <c r="E4" s="8">
        <v>31674</v>
      </c>
      <c r="F4" s="7">
        <v>16.3</v>
      </c>
      <c r="G4" s="7" t="s">
        <v>75</v>
      </c>
      <c r="H4" s="7"/>
      <c r="I4" s="43" t="s">
        <v>179</v>
      </c>
      <c r="J4" s="7" t="s">
        <v>144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3" sqref="G3"/>
    </sheetView>
  </sheetViews>
  <sheetFormatPr defaultRowHeight="14.4" x14ac:dyDescent="0.3"/>
  <sheetData>
    <row r="1" spans="1:7" ht="60.6" customHeight="1" x14ac:dyDescent="0.3">
      <c r="A1" s="95" t="s">
        <v>180</v>
      </c>
      <c r="B1" s="95"/>
      <c r="C1" s="95"/>
      <c r="D1" s="95"/>
      <c r="E1" s="95"/>
      <c r="F1" s="95"/>
      <c r="G1" s="95"/>
    </row>
    <row r="2" spans="1:7" ht="66" x14ac:dyDescent="0.3">
      <c r="A2" s="21" t="s">
        <v>71</v>
      </c>
      <c r="B2" s="22" t="s">
        <v>72</v>
      </c>
      <c r="C2" s="22" t="s">
        <v>73</v>
      </c>
      <c r="D2" s="22" t="s">
        <v>74</v>
      </c>
      <c r="E2" s="22" t="s">
        <v>75</v>
      </c>
      <c r="F2" s="33" t="s">
        <v>76</v>
      </c>
      <c r="G2" s="23" t="s">
        <v>77</v>
      </c>
    </row>
    <row r="3" spans="1:7" ht="79.2" x14ac:dyDescent="0.3">
      <c r="A3" s="64" t="s">
        <v>78</v>
      </c>
      <c r="B3" s="65" t="s">
        <v>86</v>
      </c>
      <c r="C3" s="65" t="s">
        <v>64</v>
      </c>
      <c r="D3" s="66">
        <v>1</v>
      </c>
      <c r="E3" s="66">
        <v>1</v>
      </c>
      <c r="F3" s="67">
        <v>0</v>
      </c>
      <c r="G3" s="68">
        <v>2</v>
      </c>
    </row>
    <row r="4" spans="1:7" x14ac:dyDescent="0.3">
      <c r="A4" s="24"/>
      <c r="B4" s="25"/>
      <c r="C4" s="26"/>
      <c r="D4" s="26"/>
      <c r="E4" s="26"/>
      <c r="F4" s="27"/>
      <c r="G4" s="28"/>
    </row>
    <row r="5" spans="1:7" x14ac:dyDescent="0.3">
      <c r="A5" s="24"/>
      <c r="B5" s="25"/>
      <c r="C5" s="26"/>
      <c r="D5" s="26"/>
      <c r="E5" s="26"/>
      <c r="F5" s="27"/>
      <c r="G5" s="28"/>
    </row>
    <row r="6" spans="1:7" x14ac:dyDescent="0.3">
      <c r="A6" s="24"/>
      <c r="B6" s="25"/>
      <c r="C6" s="26"/>
      <c r="D6" s="26"/>
      <c r="E6" s="26"/>
      <c r="F6" s="27"/>
      <c r="G6" s="28"/>
    </row>
    <row r="7" spans="1:7" x14ac:dyDescent="0.3">
      <c r="A7" s="24"/>
      <c r="B7" s="25"/>
      <c r="C7" s="26"/>
      <c r="D7" s="26"/>
      <c r="E7" s="26"/>
      <c r="F7" s="27"/>
      <c r="G7" s="28"/>
    </row>
    <row r="8" spans="1:7" x14ac:dyDescent="0.3">
      <c r="A8" s="24"/>
      <c r="B8" s="25"/>
      <c r="C8" s="25"/>
      <c r="D8" s="26"/>
      <c r="E8" s="26"/>
      <c r="F8" s="27"/>
      <c r="G8" s="28"/>
    </row>
    <row r="9" spans="1:7" x14ac:dyDescent="0.3">
      <c r="A9" s="24"/>
      <c r="B9" s="25"/>
      <c r="C9" s="26"/>
      <c r="D9" s="26"/>
      <c r="E9" s="26"/>
      <c r="F9" s="27"/>
      <c r="G9" s="28"/>
    </row>
    <row r="10" spans="1:7" x14ac:dyDescent="0.3">
      <c r="A10" s="24"/>
      <c r="B10" s="25"/>
      <c r="C10" s="26"/>
      <c r="D10" s="26"/>
      <c r="E10" s="26"/>
      <c r="F10" s="27"/>
      <c r="G10" s="28"/>
    </row>
    <row r="11" spans="1:7" x14ac:dyDescent="0.3">
      <c r="A11" s="24"/>
      <c r="B11" s="25"/>
      <c r="C11" s="26"/>
      <c r="D11" s="26"/>
      <c r="E11" s="26"/>
      <c r="F11" s="27"/>
      <c r="G11" s="28"/>
    </row>
    <row r="12" spans="1:7" x14ac:dyDescent="0.3">
      <c r="A12" s="29"/>
      <c r="B12" s="30"/>
      <c r="C12" s="30"/>
      <c r="D12" s="30"/>
      <c r="E12" s="30"/>
      <c r="F12" s="30"/>
      <c r="G12" s="30"/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C4" sqref="C4"/>
    </sheetView>
  </sheetViews>
  <sheetFormatPr defaultRowHeight="14.4" x14ac:dyDescent="0.3"/>
  <cols>
    <col min="3" max="3" width="15.109375" customWidth="1"/>
    <col min="6" max="6" width="10.109375" bestFit="1" customWidth="1"/>
  </cols>
  <sheetData>
    <row r="1" spans="1:25" ht="15.6" x14ac:dyDescent="0.3">
      <c r="A1" s="98" t="s">
        <v>0</v>
      </c>
      <c r="B1" s="97" t="s">
        <v>1</v>
      </c>
      <c r="C1" s="97" t="s">
        <v>2</v>
      </c>
      <c r="D1" s="104" t="s">
        <v>3</v>
      </c>
      <c r="E1" s="97" t="s">
        <v>4</v>
      </c>
      <c r="F1" s="103" t="s">
        <v>5</v>
      </c>
      <c r="G1" s="97" t="s">
        <v>6</v>
      </c>
      <c r="H1" s="98" t="s">
        <v>40</v>
      </c>
      <c r="I1" s="98"/>
      <c r="J1" s="98"/>
      <c r="K1" s="97" t="s">
        <v>25</v>
      </c>
      <c r="L1" s="97" t="s">
        <v>7</v>
      </c>
      <c r="M1" s="97" t="s">
        <v>8</v>
      </c>
      <c r="N1" s="100" t="s">
        <v>9</v>
      </c>
      <c r="O1" s="97" t="s">
        <v>10</v>
      </c>
      <c r="P1" s="97" t="s">
        <v>11</v>
      </c>
      <c r="Q1" s="97" t="s">
        <v>12</v>
      </c>
      <c r="R1" s="97" t="s">
        <v>13</v>
      </c>
      <c r="S1" s="97" t="s">
        <v>14</v>
      </c>
      <c r="T1" s="97" t="s">
        <v>15</v>
      </c>
      <c r="U1" s="97" t="s">
        <v>16</v>
      </c>
      <c r="V1" s="98" t="s">
        <v>17</v>
      </c>
      <c r="W1" s="98"/>
      <c r="X1" s="98"/>
      <c r="Y1" s="99" t="s">
        <v>18</v>
      </c>
    </row>
    <row r="2" spans="1:25" x14ac:dyDescent="0.3">
      <c r="A2" s="98"/>
      <c r="B2" s="97"/>
      <c r="C2" s="97"/>
      <c r="D2" s="104"/>
      <c r="E2" s="97"/>
      <c r="F2" s="103"/>
      <c r="G2" s="97"/>
      <c r="H2" s="98"/>
      <c r="I2" s="98"/>
      <c r="J2" s="98"/>
      <c r="K2" s="97"/>
      <c r="L2" s="97"/>
      <c r="M2" s="97"/>
      <c r="N2" s="101"/>
      <c r="O2" s="97"/>
      <c r="P2" s="97"/>
      <c r="Q2" s="97"/>
      <c r="R2" s="97"/>
      <c r="S2" s="97"/>
      <c r="T2" s="97"/>
      <c r="U2" s="97"/>
      <c r="V2" s="97" t="s">
        <v>19</v>
      </c>
      <c r="W2" s="97" t="s">
        <v>20</v>
      </c>
      <c r="X2" s="97" t="s">
        <v>21</v>
      </c>
      <c r="Y2" s="99"/>
    </row>
    <row r="3" spans="1:25" ht="66.599999999999994" x14ac:dyDescent="0.3">
      <c r="A3" s="98"/>
      <c r="B3" s="97"/>
      <c r="C3" s="97"/>
      <c r="D3" s="104"/>
      <c r="E3" s="97"/>
      <c r="F3" s="103"/>
      <c r="G3" s="97"/>
      <c r="H3" s="32" t="s">
        <v>22</v>
      </c>
      <c r="I3" s="32" t="s">
        <v>23</v>
      </c>
      <c r="J3" s="32" t="s">
        <v>24</v>
      </c>
      <c r="K3" s="97"/>
      <c r="L3" s="97"/>
      <c r="M3" s="97"/>
      <c r="N3" s="102"/>
      <c r="O3" s="97"/>
      <c r="P3" s="97"/>
      <c r="Q3" s="97"/>
      <c r="R3" s="97"/>
      <c r="S3" s="97"/>
      <c r="T3" s="97"/>
      <c r="U3" s="97"/>
      <c r="V3" s="97"/>
      <c r="W3" s="97"/>
      <c r="X3" s="97"/>
      <c r="Y3" s="99"/>
    </row>
    <row r="4" spans="1:25" ht="85.8" customHeight="1" x14ac:dyDescent="0.3">
      <c r="A4" s="69">
        <v>1</v>
      </c>
      <c r="B4" s="43" t="s">
        <v>86</v>
      </c>
      <c r="C4" s="48" t="s">
        <v>181</v>
      </c>
      <c r="D4" s="48" t="s">
        <v>184</v>
      </c>
      <c r="E4" s="48" t="s">
        <v>102</v>
      </c>
      <c r="F4" s="70">
        <v>33777</v>
      </c>
      <c r="G4" s="48">
        <v>31</v>
      </c>
      <c r="H4" s="48">
        <v>1.4</v>
      </c>
      <c r="I4" s="48">
        <v>1.4</v>
      </c>
      <c r="J4" s="48">
        <v>1.4</v>
      </c>
      <c r="K4" s="48" t="s">
        <v>94</v>
      </c>
      <c r="L4" s="48"/>
      <c r="M4" s="48"/>
      <c r="N4" s="48" t="s">
        <v>89</v>
      </c>
      <c r="O4" s="48" t="s">
        <v>185</v>
      </c>
      <c r="P4" s="48" t="s">
        <v>186</v>
      </c>
      <c r="Q4" s="48"/>
      <c r="R4" s="48"/>
      <c r="S4" s="48"/>
      <c r="T4" s="48"/>
      <c r="U4" s="48"/>
      <c r="V4" s="48"/>
      <c r="W4" s="48"/>
      <c r="X4" s="48"/>
      <c r="Y4" s="48"/>
    </row>
    <row r="5" spans="1:25" ht="79.8" x14ac:dyDescent="0.3">
      <c r="A5" s="48">
        <v>2</v>
      </c>
      <c r="B5" s="43" t="s">
        <v>86</v>
      </c>
      <c r="C5" s="48" t="s">
        <v>182</v>
      </c>
      <c r="D5" s="48" t="s">
        <v>184</v>
      </c>
      <c r="E5" s="48" t="s">
        <v>102</v>
      </c>
      <c r="F5" s="70">
        <v>32006</v>
      </c>
      <c r="G5" s="48">
        <v>36</v>
      </c>
      <c r="H5" s="48">
        <v>7.4</v>
      </c>
      <c r="I5" s="48">
        <v>6.4</v>
      </c>
      <c r="J5" s="48"/>
      <c r="K5" s="48" t="s">
        <v>126</v>
      </c>
      <c r="L5" s="48">
        <v>2020</v>
      </c>
      <c r="M5" s="48" t="s">
        <v>188</v>
      </c>
      <c r="N5" s="48"/>
      <c r="O5" s="48" t="s">
        <v>128</v>
      </c>
      <c r="P5" s="48" t="s">
        <v>107</v>
      </c>
      <c r="Q5" s="48"/>
      <c r="R5" s="48"/>
      <c r="S5" s="48"/>
      <c r="T5" s="48"/>
      <c r="U5" s="48"/>
      <c r="V5" s="48"/>
      <c r="W5" s="48"/>
      <c r="X5" s="48"/>
      <c r="Y5" s="48"/>
    </row>
    <row r="6" spans="1:25" ht="79.8" x14ac:dyDescent="0.3">
      <c r="A6" s="48">
        <v>3</v>
      </c>
      <c r="B6" s="43" t="s">
        <v>86</v>
      </c>
      <c r="C6" s="48" t="s">
        <v>183</v>
      </c>
      <c r="D6" s="48" t="s">
        <v>184</v>
      </c>
      <c r="E6" s="48" t="s">
        <v>102</v>
      </c>
      <c r="F6" s="70">
        <v>33576</v>
      </c>
      <c r="G6" s="48">
        <v>32</v>
      </c>
      <c r="H6" s="48">
        <v>6.4</v>
      </c>
      <c r="I6" s="48">
        <v>6.4</v>
      </c>
      <c r="J6" s="48"/>
      <c r="K6" s="48" t="s">
        <v>75</v>
      </c>
      <c r="L6" s="48">
        <v>2021</v>
      </c>
      <c r="M6" s="48"/>
      <c r="N6" s="48" t="s">
        <v>89</v>
      </c>
      <c r="O6" s="48" t="s">
        <v>187</v>
      </c>
      <c r="P6" s="48" t="s">
        <v>186</v>
      </c>
      <c r="Q6" s="48"/>
      <c r="R6" s="48"/>
      <c r="S6" s="48"/>
      <c r="T6" s="48"/>
      <c r="U6" s="48"/>
      <c r="V6" s="48"/>
      <c r="W6" s="48"/>
      <c r="X6" s="48"/>
      <c r="Y6" s="48"/>
    </row>
  </sheetData>
  <mergeCells count="24">
    <mergeCell ref="F1:F3"/>
    <mergeCell ref="A1:A3"/>
    <mergeCell ref="B1:B3"/>
    <mergeCell ref="C1:C3"/>
    <mergeCell ref="D1:D3"/>
    <mergeCell ref="E1:E3"/>
    <mergeCell ref="T1:T3"/>
    <mergeCell ref="G1:G3"/>
    <mergeCell ref="H1:J2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U1:U3"/>
    <mergeCell ref="V1:X1"/>
    <mergeCell ref="Y1:Y3"/>
    <mergeCell ref="V2:V3"/>
    <mergeCell ref="W2:W3"/>
    <mergeCell ref="X2:X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БД</vt:lpstr>
      <vt:lpstr>АУП</vt:lpstr>
      <vt:lpstr>до 35 лет  </vt:lpstr>
      <vt:lpstr>Молодые педагоги</vt:lpstr>
      <vt:lpstr>Общие сведение о МП </vt:lpstr>
      <vt:lpstr>Общие сведение МП ПО КК</vt:lpstr>
      <vt:lpstr>БД НАСТАВНИКИ</vt:lpstr>
      <vt:lpstr>Общие свединие наставник по кк</vt:lpstr>
      <vt:lpstr>Совмещение и декрет </vt:lpstr>
      <vt:lpstr>БД!Область_печати</vt:lpstr>
      <vt:lpstr>'Молодые педагоги'!Область_печати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2024-02-06T09:00:02Z</dcterms:modified>
</cp:coreProperties>
</file>